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'стр.3'!$A$1:$DB$46</definedName>
  </definedNames>
  <calcPr fullCalcOnLoad="1"/>
</workbook>
</file>

<file path=xl/sharedStrings.xml><?xml version="1.0" encoding="utf-8"?>
<sst xmlns="http://schemas.openxmlformats.org/spreadsheetml/2006/main" count="339" uniqueCount="238">
  <si>
    <t>Дата</t>
  </si>
  <si>
    <t>Форма по ОКУД</t>
  </si>
  <si>
    <t>Наименование бюджета</t>
  </si>
  <si>
    <t>Единица измерения: руб.</t>
  </si>
  <si>
    <t>по ОКЕИ</t>
  </si>
  <si>
    <t>по ОКПО</t>
  </si>
  <si>
    <t>в том числе:</t>
  </si>
  <si>
    <t>Периодичность: месячная</t>
  </si>
  <si>
    <t>Код стро-ки</t>
  </si>
  <si>
    <t>х</t>
  </si>
  <si>
    <t>по ОКАТО</t>
  </si>
  <si>
    <t>0503124</t>
  </si>
  <si>
    <t>Исполнено</t>
  </si>
  <si>
    <t>Доходы бюджета - всего</t>
  </si>
  <si>
    <t>ОТЧЕТ</t>
  </si>
  <si>
    <t>О КАССОВОМ ПОСТУПЛЕНИИ И ВЫБЫТИИ СРЕДСТВ БЮДЖЕТА</t>
  </si>
  <si>
    <t>КОДЫ</t>
  </si>
  <si>
    <t>010</t>
  </si>
  <si>
    <t>Наименование показателя</t>
  </si>
  <si>
    <t>всего</t>
  </si>
  <si>
    <t>бюджетных обязательств учреждений</t>
  </si>
  <si>
    <t>перечислено на банковские счета учреждений</t>
  </si>
  <si>
    <t>Расходы бюджета - всего</t>
  </si>
  <si>
    <t>200</t>
  </si>
  <si>
    <t>Результат кассового исполнения бюджета (дефицит/профицит)</t>
  </si>
  <si>
    <t>450</t>
  </si>
  <si>
    <t>2. РАСХОДЫ БЮДЖЕТА</t>
  </si>
  <si>
    <t>Утвержденные бюджетные назначения</t>
  </si>
  <si>
    <t>бюджетных обязательств учреждений, администри-руемых поступлений</t>
  </si>
  <si>
    <t>500</t>
  </si>
  <si>
    <t>520</t>
  </si>
  <si>
    <t>620</t>
  </si>
  <si>
    <t>700</t>
  </si>
  <si>
    <t>увеличение остатков средств</t>
  </si>
  <si>
    <t>710</t>
  </si>
  <si>
    <t>уменьшение остатков средств</t>
  </si>
  <si>
    <t>720</t>
  </si>
  <si>
    <t>800</t>
  </si>
  <si>
    <t>823</t>
  </si>
  <si>
    <t>824</t>
  </si>
  <si>
    <t>Руководитель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</si>
  <si>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</si>
  <si>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</si>
  <si>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</si>
  <si>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</si>
  <si>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</si>
  <si>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"</t>
  </si>
  <si>
    <t>Форма 0503124 с. 2</t>
  </si>
  <si>
    <t>Форма 0503124 с. 3</t>
  </si>
  <si>
    <t>Изменение остатков средств
(стр. 710 + стр. 720)</t>
  </si>
  <si>
    <t>Изменение остатков
по внутренним расчетам
(стр. 825 + стр. 826)</t>
  </si>
  <si>
    <t>увеличение остатков
по внутренним расчетам
(130800000, 130900000)</t>
  </si>
  <si>
    <t>уменьшение остатков
по внутренним расчетам
(121100000, 121200000)</t>
  </si>
  <si>
    <t>Глава по БК</t>
  </si>
  <si>
    <t xml:space="preserve"> г.</t>
  </si>
  <si>
    <t xml:space="preserve">на 1 </t>
  </si>
  <si>
    <t>Наименование</t>
  </si>
  <si>
    <t>финансового органа</t>
  </si>
  <si>
    <t>Код расхода
по бюджетной классификации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</si>
  <si>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</si>
  <si>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</si>
  <si>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t>источники внешнего финансирования бюджета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</si>
  <si>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</si>
  <si>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</si>
  <si>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</si>
  <si>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1. Доходы бюджета</t>
  </si>
  <si>
    <t>Код дохода
по бюджетной классификации</t>
  </si>
  <si>
    <t>Утвержденные бюджетные 
назначения</t>
  </si>
  <si>
    <t>января</t>
  </si>
  <si>
    <t>04229107</t>
  </si>
  <si>
    <t>951</t>
  </si>
  <si>
    <t>Пешкевич Г.А.</t>
  </si>
  <si>
    <t>Лысогорское сельское поселение</t>
  </si>
  <si>
    <t>Оплата труда</t>
  </si>
  <si>
    <t>Прочие выплаты</t>
  </si>
  <si>
    <t xml:space="preserve">Начисления на заработную плату </t>
  </si>
  <si>
    <t>Увеличение стоимости основных средств</t>
  </si>
  <si>
    <t>Увеличение стоимости материальных запасов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</si>
  <si>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</si>
  <si>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</si>
  <si>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</si>
  <si>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</si>
  <si>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</si>
  <si>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</si>
  <si>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</si>
  <si>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бюджетной обеспеченности</t>
  </si>
  <si>
    <t>95120201001100000151</t>
  </si>
  <si>
    <t>95120203015100000151</t>
  </si>
  <si>
    <t>95120203024100000151</t>
  </si>
  <si>
    <t>95120204999100000151</t>
  </si>
  <si>
    <t>951 0102 0000000 000 000</t>
  </si>
  <si>
    <t>951 0104 0000000 000 000</t>
  </si>
  <si>
    <t>951 0113 000000 000 000</t>
  </si>
  <si>
    <t>951 0203 000000 000 000</t>
  </si>
  <si>
    <t>951 0309 000000 000 000</t>
  </si>
  <si>
    <t>951 0401 000000 000 000</t>
  </si>
  <si>
    <t>951 0409 000000 000 000</t>
  </si>
  <si>
    <t>951 0502 000000 000 000</t>
  </si>
  <si>
    <t>951 0503 000000 000 000</t>
  </si>
  <si>
    <t>951 0801 000000 000 000</t>
  </si>
  <si>
    <t>951 1001 000000 000 000</t>
  </si>
  <si>
    <t>951 1105 000000 000 000</t>
  </si>
  <si>
    <t>Бошкова Н.В.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</si>
  <si>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</si>
  <si>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</si>
  <si>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</si>
  <si>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</si>
  <si>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</si>
  <si>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</si>
  <si>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</si>
  <si>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сельскохозяйственный налог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</si>
  <si>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</si>
  <si>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</si>
  <si>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</si>
  <si>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Пенсии, пособия, выплачиваемые организациями сектора государственного управления</t>
  </si>
  <si>
    <t>60627410</t>
  </si>
  <si>
    <t>Безвозмездные перечисления государственным и муниципальным образованиям</t>
  </si>
  <si>
    <t>15</t>
  </si>
  <si>
    <t>Доходы от сдачи в аренду имущества, составляющего казну поселений (за исключением земельных участков)</t>
  </si>
  <si>
    <t>Прочие доходы от компенсации затрат  бюджетов поселений</t>
  </si>
  <si>
    <t>Денежные взыскания(штрафы)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</si>
  <si>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Субвенции местным бюджетам  на выполнение передаваемых полномочий субъектов Российской Федерации</t>
  </si>
  <si>
    <t>Прочие безвозмездные поступленияв бюджеты поселений</t>
  </si>
  <si>
    <t>95120705030100000180</t>
  </si>
  <si>
    <t>9511110503510000120</t>
  </si>
  <si>
    <t>9511110507510000120</t>
  </si>
  <si>
    <t>95111302995100000130</t>
  </si>
  <si>
    <t>80211651040020000140</t>
  </si>
  <si>
    <t>Прочие работы , услуги</t>
  </si>
  <si>
    <t>951 0602 000000 000 000</t>
  </si>
  <si>
    <t>Перечисления другим бюджетам бюджетной системы РФ</t>
  </si>
  <si>
    <t>Увеличение стоимости матриальных запасов</t>
  </si>
  <si>
    <t>Хитрова Г.А.</t>
  </si>
  <si>
    <t>01.01.2016</t>
  </si>
  <si>
    <t>Бюджет Лысогорского сельского поселения</t>
  </si>
  <si>
    <t>18210102010010000110</t>
  </si>
  <si>
    <t>18210102020010000110</t>
  </si>
  <si>
    <t>18210102030010000110</t>
  </si>
  <si>
    <t>1821032230010000110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</si>
  <si>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</si>
  <si>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карбюраторных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</si>
  <si>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18210302240010000110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</si>
  <si>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</si>
  <si>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</si>
  <si>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</si>
  <si>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18210302260010000110</t>
  </si>
  <si>
    <t>18210501011010000110</t>
  </si>
  <si>
    <t>18210501012010000110</t>
  </si>
  <si>
    <t>18210501021010000110</t>
  </si>
  <si>
    <t>18210501050010000110</t>
  </si>
  <si>
    <t>18210503010010000110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</si>
  <si>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</si>
  <si>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</si>
  <si>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</si>
  <si>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</si>
  <si>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</si>
  <si>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Земельн\ый налог с физических лиц,обладающих земельным участком, расположенным в границах сельских поселений</t>
  </si>
  <si>
    <t>95110804020010000110</t>
  </si>
  <si>
    <t>95111618050100000140</t>
  </si>
  <si>
    <t>Денежные взыскания(штрафы)  за нарушение бюджетного  законодательства(в части бюджетов сельских поселений)</t>
  </si>
  <si>
    <t>Прочие поступления от денежных взысканий(штрафов) и иных сумм в возмещение ущерба, зачисляемые в бюджеты сельских поселений</t>
  </si>
  <si>
    <t>95111690050100000140</t>
  </si>
  <si>
    <t xml:space="preserve">951 0104 0000000 244 226 </t>
  </si>
  <si>
    <t>951 0102 0000000 121 211</t>
  </si>
  <si>
    <t>951 0102 0000000 121 213</t>
  </si>
  <si>
    <t>951 0102 0000000 121 212</t>
  </si>
  <si>
    <t>951 0104 00000000 121 211</t>
  </si>
  <si>
    <t>951 0104 0000000 121 213</t>
  </si>
  <si>
    <t>951 0104 00000000 121 212</t>
  </si>
  <si>
    <t>951 0104 00000000 244 221</t>
  </si>
  <si>
    <t>951 010400000000 244 223</t>
  </si>
  <si>
    <t>951 0104 0000000 244 225</t>
  </si>
  <si>
    <t>951 0104 0000000 244 340</t>
  </si>
  <si>
    <t>951 0104 0000000 244 310</t>
  </si>
  <si>
    <t>951 0104 0000000  851 290</t>
  </si>
  <si>
    <t>951 0104 0000000  852 290</t>
  </si>
  <si>
    <t>951 0111 000000 000 000</t>
  </si>
  <si>
    <t>Резервный фонд</t>
  </si>
  <si>
    <t>Другие общегосударственные вопросы</t>
  </si>
  <si>
    <t>Функционирование местных администраций</t>
  </si>
  <si>
    <t>Функционирование высшегодолжностного лица администрации</t>
  </si>
  <si>
    <t>951 0113 0000000 244 221</t>
  </si>
  <si>
    <t>951 0113 0000000 244 226</t>
  </si>
  <si>
    <t>951 0113 0000000 244 290</t>
  </si>
  <si>
    <t>951 0113 0000000 244 340</t>
  </si>
  <si>
    <t>951 0113 0000000 852 290</t>
  </si>
  <si>
    <t>951 0203 0000000 121 211</t>
  </si>
  <si>
    <t>951 0203 0000000 121 213</t>
  </si>
  <si>
    <t>951 0203 0000000 244 310</t>
  </si>
  <si>
    <t>951 0203 0000000 244 340</t>
  </si>
  <si>
    <t>Мобилизационная и вневойсковая подготовка</t>
  </si>
  <si>
    <t>Защита населения ти территории от чрезвычайных ситуаций природного и техногенного характера,ГО</t>
  </si>
  <si>
    <t>951 0309 0000000 244 225</t>
  </si>
  <si>
    <t>951 0309 0000000 244 226</t>
  </si>
  <si>
    <t>951 0309 0000000 244 340</t>
  </si>
  <si>
    <t>Общеэкономические вопросы</t>
  </si>
  <si>
    <t>951 0401 0000000 244 226</t>
  </si>
  <si>
    <t>Дорожное хозяйство</t>
  </si>
  <si>
    <t>951 0409 0000000 243 226</t>
  </si>
  <si>
    <t>951 0409 0000000 244 225</t>
  </si>
  <si>
    <t>Коммунальное хозяйство</t>
  </si>
  <si>
    <t>951 0502 0000000 244 225</t>
  </si>
  <si>
    <t>951 0502 0000000 244 310</t>
  </si>
  <si>
    <t>951 0502 0000000 810 241</t>
  </si>
  <si>
    <t>Закупка товаро, работ, услуг для муниципальных нужд</t>
  </si>
  <si>
    <t>951 0503 0000000 244 223</t>
  </si>
  <si>
    <t>951 0503 0000000 244 225</t>
  </si>
  <si>
    <t>951 0503 0000000 244 226</t>
  </si>
  <si>
    <t>951 0503 0000000 244 310</t>
  </si>
  <si>
    <t>951 0503 0000000 244 340</t>
  </si>
  <si>
    <t>Сбор, удаление отходов и очистка сточных вод</t>
  </si>
  <si>
    <t>951 0602 0000000 244 226</t>
  </si>
  <si>
    <t>Другие вопросы в области охраны окружающей среды</t>
  </si>
  <si>
    <t>951 0605 000000 000 000</t>
  </si>
  <si>
    <t>951 0605 0000000 244 226</t>
  </si>
  <si>
    <t>Культура</t>
  </si>
  <si>
    <t>951 0801 0000000 244 221</t>
  </si>
  <si>
    <t>951 0801 0000000 244 223</t>
  </si>
  <si>
    <t>951 0801 0000000 244 225</t>
  </si>
  <si>
    <t>951 0801 0000000 244 226</t>
  </si>
  <si>
    <t xml:space="preserve"> 951 0801 0000000 244 310</t>
  </si>
  <si>
    <t>951 0801 0000000 540 251</t>
  </si>
  <si>
    <t>951 0801 0000000 851 290</t>
  </si>
  <si>
    <t>Социальная политика</t>
  </si>
  <si>
    <t>951 1001 0000000 312 263</t>
  </si>
  <si>
    <t>Другие вопросы в области физической культуры и спорта</t>
  </si>
  <si>
    <t>951 1105 0000000 244 290</t>
  </si>
  <si>
    <t xml:space="preserve"> 951 1105 0000000 244 310</t>
  </si>
  <si>
    <t>951 1105 0000000 244 340</t>
  </si>
  <si>
    <t>952 0103 000000 000 000</t>
  </si>
  <si>
    <t>952 0103 0000000 121 211</t>
  </si>
  <si>
    <t>952 0103 0000000 121 213</t>
  </si>
  <si>
    <t>952 0103 0000000  244 340</t>
  </si>
  <si>
    <t>951 0103 0000000 852 290</t>
  </si>
  <si>
    <t>Функционирование закрнрдательных (представительских) органов гос. Власти и представительных органов муниципальных образований</t>
  </si>
  <si>
    <t>01</t>
  </si>
  <si>
    <t>февраля</t>
  </si>
  <si>
    <t>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</si>
</sst>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2" fontId="3" fillId="0" borderId="21" xfId="0" applyNumberFormat="1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49" fontId="3" fillId="0" borderId="3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1" xfId="0" applyFont="1" applyBorder="1" applyAlignment="1">
      <alignment/>
    </xf>
    <xf numFmtId="49" fontId="3" fillId="0" borderId="4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2" fontId="3" fillId="0" borderId="40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5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>
      <alignment horizontal="center" wrapText="1"/>
    </xf>
    <xf numFmtId="49" fontId="3" fillId="0" borderId="51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left" indent="2"/>
    </xf>
    <xf numFmtId="0" fontId="3" fillId="0" borderId="55" xfId="0" applyFont="1" applyBorder="1" applyAlignment="1">
      <alignment horizontal="left" indent="2"/>
    </xf>
    <xf numFmtId="0" fontId="3" fillId="0" borderId="44" xfId="0" applyFont="1" applyBorder="1" applyAlignment="1">
      <alignment horizontal="left" indent="2"/>
    </xf>
    <xf numFmtId="49" fontId="3" fillId="0" borderId="5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9" fontId="3" fillId="0" borderId="38" xfId="0" applyNumberFormat="1" applyFont="1" applyBorder="1" applyAlignment="1">
      <alignment horizontal="center" wrapText="1"/>
    </xf>
    <xf numFmtId="49" fontId="3" fillId="0" borderId="39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59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top"/>
    </xf>
    <xf numFmtId="0" fontId="4" fillId="0" borderId="5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1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49" fontId="3" fillId="0" borderId="63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/>
    </xf>
    <xf numFmtId="0" fontId="3" fillId="0" borderId="66" xfId="0" applyFont="1" applyFill="1" applyBorder="1" applyAlignment="1">
      <alignment horizontal="left"/>
    </xf>
    <xf numFmtId="0" fontId="3" fillId="0" borderId="54" xfId="0" applyFont="1" applyBorder="1" applyAlignment="1">
      <alignment horizontal="left" indent="1"/>
    </xf>
    <xf numFmtId="0" fontId="3" fillId="0" borderId="55" xfId="0" applyFont="1" applyBorder="1" applyAlignment="1">
      <alignment horizontal="left" indent="1"/>
    </xf>
    <xf numFmtId="0" fontId="3" fillId="0" borderId="67" xfId="0" applyFont="1" applyBorder="1" applyAlignment="1">
      <alignment horizontal="left" indent="1"/>
    </xf>
    <xf numFmtId="49" fontId="3" fillId="0" borderId="2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0" fontId="3" fillId="0" borderId="68" xfId="0" applyFont="1" applyBorder="1" applyAlignment="1">
      <alignment horizontal="left" wrapText="1"/>
    </xf>
    <xf numFmtId="0" fontId="3" fillId="0" borderId="43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0" fontId="4" fillId="0" borderId="5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3" fillId="0" borderId="0" xfId="0" applyFont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2" fontId="3" fillId="0" borderId="33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70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7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D73"/>
  <sheetViews>
    <sheetView view="pageBreakPreview" zoomScaleSheetLayoutView="100" workbookViewId="0" topLeftCell="A37">
      <selection activeCell="ET42" sqref="ET42"/>
    </sheetView>
  </sheetViews>
  <sheetFormatPr defaultColWidth="9.00390625" defaultRowHeight="12.75"/>
  <cols>
    <col min="1" max="1" width="0.12890625" style="3" customWidth="1"/>
    <col min="2" max="22" width="0.875" style="3" customWidth="1"/>
    <col min="23" max="23" width="0.74609375" style="3" customWidth="1"/>
    <col min="24" max="24" width="0.37109375" style="3" hidden="1" customWidth="1"/>
    <col min="25" max="25" width="0.12890625" style="3" customWidth="1"/>
    <col min="26" max="27" width="0.875" style="3" hidden="1" customWidth="1"/>
    <col min="28" max="33" width="0.875" style="3" customWidth="1"/>
    <col min="34" max="34" width="0.6171875" style="3" customWidth="1"/>
    <col min="35" max="35" width="0.875" style="3" hidden="1" customWidth="1"/>
    <col min="36" max="52" width="0.875" style="3" customWidth="1"/>
    <col min="53" max="53" width="4.25390625" style="3" customWidth="1"/>
    <col min="54" max="71" width="0.875" style="3" customWidth="1"/>
    <col min="72" max="72" width="3.25390625" style="3" customWidth="1"/>
    <col min="73" max="73" width="3.125" style="3" customWidth="1"/>
    <col min="74" max="76" width="0.875" style="3" customWidth="1"/>
    <col min="77" max="78" width="0.875" style="3" hidden="1" customWidth="1"/>
    <col min="79" max="79" width="0.875" style="3" customWidth="1"/>
    <col min="80" max="81" width="0.875" style="3" hidden="1" customWidth="1"/>
    <col min="82" max="89" width="0.875" style="3" customWidth="1"/>
    <col min="90" max="90" width="0.12890625" style="3" customWidth="1"/>
    <col min="91" max="92" width="0.875" style="3" hidden="1" customWidth="1"/>
    <col min="93" max="102" width="0.875" style="3" customWidth="1"/>
    <col min="103" max="103" width="2.75390625" style="3" customWidth="1"/>
    <col min="104" max="104" width="3.125" style="3" hidden="1" customWidth="1"/>
    <col min="105" max="105" width="1.875" style="3" customWidth="1"/>
    <col min="106" max="110" width="0.875" style="3" hidden="1" customWidth="1"/>
    <col min="111" max="111" width="1.37890625" style="3" hidden="1" customWidth="1"/>
    <col min="112" max="16384" width="0.875" style="3" customWidth="1"/>
  </cols>
  <sheetData>
    <row r="1" ht="3" customHeight="1"/>
    <row r="2" spans="1:93" ht="14.25" customHeigh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6"/>
    </row>
    <row r="3" spans="1:106" ht="14.25" customHeight="1" thickBot="1">
      <c r="A3" s="70" t="s">
        <v>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1"/>
      <c r="CO3" s="73" t="s">
        <v>16</v>
      </c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5"/>
    </row>
    <row r="4" spans="21:106" ht="12.75" customHeight="1">
      <c r="U4" s="4"/>
      <c r="BQ4" s="2"/>
      <c r="BR4" s="2"/>
      <c r="BY4" s="4"/>
      <c r="BZ4" s="4"/>
      <c r="CA4" s="4"/>
      <c r="CB4" s="4"/>
      <c r="CC4" s="4"/>
      <c r="CD4" s="4"/>
      <c r="CE4" s="4"/>
      <c r="CF4" s="4"/>
      <c r="CG4" s="4"/>
      <c r="CH4" s="4"/>
      <c r="CI4" s="2"/>
      <c r="CJ4" s="2"/>
      <c r="CK4" s="2"/>
      <c r="CL4" s="2"/>
      <c r="CM4" s="7" t="s">
        <v>1</v>
      </c>
      <c r="CN4" s="2"/>
      <c r="CO4" s="76" t="s">
        <v>11</v>
      </c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8"/>
    </row>
    <row r="5" spans="29:106" ht="12.75">
      <c r="AC5" s="2"/>
      <c r="AD5" s="2"/>
      <c r="AE5" s="2"/>
      <c r="AF5" s="2"/>
      <c r="AH5" s="7" t="s">
        <v>55</v>
      </c>
      <c r="AI5" s="57" t="s">
        <v>68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79">
        <v>20</v>
      </c>
      <c r="BE5" s="79"/>
      <c r="BF5" s="79"/>
      <c r="BG5" s="79"/>
      <c r="BH5" s="80" t="s">
        <v>117</v>
      </c>
      <c r="BI5" s="80"/>
      <c r="BJ5" s="80"/>
      <c r="BK5" s="2" t="s">
        <v>54</v>
      </c>
      <c r="BL5" s="2"/>
      <c r="BM5" s="2"/>
      <c r="BQ5" s="2"/>
      <c r="BR5" s="2"/>
      <c r="BY5" s="4"/>
      <c r="BZ5" s="4"/>
      <c r="CA5" s="4"/>
      <c r="CB5" s="4"/>
      <c r="CC5" s="4"/>
      <c r="CD5" s="4"/>
      <c r="CE5" s="4"/>
      <c r="CF5" s="4"/>
      <c r="CG5" s="4"/>
      <c r="CH5" s="4"/>
      <c r="CI5" s="2"/>
      <c r="CJ5" s="2"/>
      <c r="CK5" s="2"/>
      <c r="CL5" s="2"/>
      <c r="CM5" s="7" t="s">
        <v>0</v>
      </c>
      <c r="CN5" s="2"/>
      <c r="CO5" s="67" t="s">
        <v>133</v>
      </c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9"/>
    </row>
    <row r="6" spans="69:106" ht="12.75">
      <c r="BQ6" s="2"/>
      <c r="BR6" s="2"/>
      <c r="BY6" s="4"/>
      <c r="BZ6" s="4"/>
      <c r="CA6" s="4"/>
      <c r="CB6" s="4"/>
      <c r="CC6" s="4"/>
      <c r="CD6" s="4"/>
      <c r="CE6" s="4"/>
      <c r="CF6" s="4"/>
      <c r="CG6" s="4"/>
      <c r="CH6" s="4"/>
      <c r="CI6" s="2"/>
      <c r="CJ6" s="2"/>
      <c r="CK6" s="2"/>
      <c r="CL6" s="2"/>
      <c r="CM6" s="2"/>
      <c r="CN6" s="2"/>
      <c r="CO6" s="61" t="s">
        <v>69</v>
      </c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3"/>
    </row>
    <row r="7" spans="1:106" ht="12.75">
      <c r="A7" s="2" t="s">
        <v>56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4"/>
      <c r="CA7" s="4"/>
      <c r="CB7" s="4"/>
      <c r="CC7" s="4"/>
      <c r="CD7" s="4"/>
      <c r="CE7" s="4"/>
      <c r="CF7" s="4"/>
      <c r="CG7" s="4"/>
      <c r="CH7" s="4"/>
      <c r="CI7" s="2"/>
      <c r="CJ7" s="2"/>
      <c r="CK7" s="2"/>
      <c r="CL7" s="2"/>
      <c r="CM7" s="7" t="s">
        <v>5</v>
      </c>
      <c r="CN7" s="2"/>
      <c r="CO7" s="64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6"/>
    </row>
    <row r="8" spans="1:106" ht="11.25" customHeight="1">
      <c r="A8" s="2" t="s">
        <v>57</v>
      </c>
      <c r="I8" s="9"/>
      <c r="J8" s="9"/>
      <c r="K8" s="9"/>
      <c r="L8" s="9"/>
      <c r="M8" s="9"/>
      <c r="N8" s="9"/>
      <c r="O8" s="9"/>
      <c r="P8" s="9"/>
      <c r="Q8" s="9"/>
      <c r="R8" s="9"/>
      <c r="S8" s="57" t="s">
        <v>72</v>
      </c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4"/>
      <c r="CC8" s="4"/>
      <c r="CD8" s="4"/>
      <c r="CE8" s="4"/>
      <c r="CF8" s="4"/>
      <c r="CG8" s="4"/>
      <c r="CH8" s="4"/>
      <c r="CI8" s="2"/>
      <c r="CJ8" s="2"/>
      <c r="CK8" s="2"/>
      <c r="CL8" s="2"/>
      <c r="CM8" s="7" t="s">
        <v>53</v>
      </c>
      <c r="CN8" s="2"/>
      <c r="CO8" s="67" t="s">
        <v>70</v>
      </c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9"/>
    </row>
    <row r="9" spans="1:106" ht="14.25" customHeight="1">
      <c r="A9" s="2" t="s">
        <v>2</v>
      </c>
      <c r="V9" s="72" t="s">
        <v>134</v>
      </c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4"/>
      <c r="CC9" s="4"/>
      <c r="CD9" s="4"/>
      <c r="CE9" s="4"/>
      <c r="CF9" s="4"/>
      <c r="CG9" s="4"/>
      <c r="CH9" s="4"/>
      <c r="CI9" s="2"/>
      <c r="CJ9" s="2"/>
      <c r="CK9" s="2"/>
      <c r="CL9" s="2"/>
      <c r="CM9" s="7" t="s">
        <v>10</v>
      </c>
      <c r="CN9" s="2"/>
      <c r="CO9" s="67" t="s">
        <v>115</v>
      </c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9"/>
    </row>
    <row r="10" spans="1:106" ht="12.75">
      <c r="A10" s="2" t="s">
        <v>7</v>
      </c>
      <c r="BQ10" s="2"/>
      <c r="BR10" s="2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2"/>
      <c r="CJ10" s="2"/>
      <c r="CK10" s="2"/>
      <c r="CL10" s="2"/>
      <c r="CM10" s="2"/>
      <c r="CN10" s="2"/>
      <c r="CO10" s="67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9"/>
    </row>
    <row r="11" spans="1:106" ht="13.5" thickBot="1">
      <c r="A11" s="2" t="s">
        <v>3</v>
      </c>
      <c r="BQ11" s="2"/>
      <c r="BR11" s="2"/>
      <c r="CE11" s="4"/>
      <c r="CF11" s="4"/>
      <c r="CG11" s="4"/>
      <c r="CH11" s="4"/>
      <c r="CI11" s="2"/>
      <c r="CJ11" s="2"/>
      <c r="CK11" s="2"/>
      <c r="CL11" s="2"/>
      <c r="CM11" s="7" t="s">
        <v>4</v>
      </c>
      <c r="CN11" s="2"/>
      <c r="CO11" s="58">
        <v>383</v>
      </c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60"/>
    </row>
    <row r="12" spans="1:110" s="13" customFormat="1" ht="23.25" customHeight="1">
      <c r="A12" s="91" t="s">
        <v>65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</row>
    <row r="13" spans="1:111" s="4" customFormat="1" ht="33" customHeight="1">
      <c r="A13" s="92" t="s">
        <v>18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 t="s">
        <v>8</v>
      </c>
      <c r="AD13" s="92"/>
      <c r="AE13" s="92"/>
      <c r="AF13" s="92"/>
      <c r="AG13" s="92"/>
      <c r="AH13" s="92"/>
      <c r="AI13" s="92" t="s">
        <v>66</v>
      </c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 t="s">
        <v>67</v>
      </c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9" t="s">
        <v>12</v>
      </c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1"/>
      <c r="DG13" s="27"/>
    </row>
    <row r="14" spans="1:111" s="14" customFormat="1" ht="12" customHeight="1" thickBot="1">
      <c r="A14" s="87">
        <v>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53">
        <v>2</v>
      </c>
      <c r="AD14" s="53"/>
      <c r="AE14" s="53"/>
      <c r="AF14" s="53"/>
      <c r="AG14" s="53"/>
      <c r="AH14" s="53"/>
      <c r="AI14" s="53">
        <v>3</v>
      </c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>
        <v>4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105">
        <v>5</v>
      </c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7"/>
      <c r="DG14" s="28"/>
    </row>
    <row r="15" spans="1:111" s="4" customFormat="1" ht="15" customHeight="1">
      <c r="A15" s="93" t="s">
        <v>13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 t="s">
        <v>17</v>
      </c>
      <c r="AD15" s="96"/>
      <c r="AE15" s="96"/>
      <c r="AF15" s="96"/>
      <c r="AG15" s="96"/>
      <c r="AH15" s="96"/>
      <c r="AI15" s="96" t="s">
        <v>9</v>
      </c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7">
        <f>BC19+BC20+BC21+BC22+BC23+BC24+BC25+BC26+BC28+BC30+BC31+BC32+BC33+BC34+BC35+BC36+BC39+BC41+BC42+BC43+BC44+BC45</f>
        <v>12881400</v>
      </c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8"/>
      <c r="BW15" s="108">
        <f>BW19+BW20+BW21+BW22+BW23+BW24+BW25+BW26+BW27+BW28+BW29+BW30+BW31+BW32+BW33+BW34+BW35+BW36+BW37+BW38+BW39+BW40+BW41+BW42+BW43+BW44+BW45</f>
        <v>13244116.479999999</v>
      </c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10"/>
      <c r="DG15" s="29"/>
    </row>
    <row r="16" spans="1:111" s="4" customFormat="1" ht="15" customHeight="1">
      <c r="A16" s="31"/>
      <c r="B16" s="46" t="s">
        <v>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0"/>
      <c r="AD16" s="38"/>
      <c r="AE16" s="38"/>
      <c r="AF16" s="38"/>
      <c r="AG16" s="38"/>
      <c r="AH16" s="36"/>
      <c r="AI16" s="32"/>
      <c r="AJ16" s="42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6"/>
      <c r="BC16" s="43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5"/>
      <c r="BW16" s="48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21"/>
      <c r="DC16" s="21"/>
      <c r="DD16" s="21"/>
      <c r="DE16" s="21"/>
      <c r="DF16" s="21"/>
      <c r="DG16" s="30"/>
    </row>
    <row r="17" spans="1:111" s="4" customFormat="1" ht="8.25" customHeight="1" hidden="1">
      <c r="A17" s="102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103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11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30"/>
    </row>
    <row r="18" spans="1:111" s="4" customFormat="1" ht="15" customHeight="1" hidden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40"/>
      <c r="AD18" s="38"/>
      <c r="AE18" s="38"/>
      <c r="AF18" s="38"/>
      <c r="AG18" s="38"/>
      <c r="AH18" s="36"/>
      <c r="AI18" s="42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6"/>
      <c r="BC18" s="54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6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30"/>
    </row>
    <row r="19" spans="1:134" s="4" customFormat="1" ht="147.75" customHeight="1">
      <c r="A19" s="246" t="s">
        <v>103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118" t="s">
        <v>17</v>
      </c>
      <c r="AD19" s="119"/>
      <c r="AE19" s="119"/>
      <c r="AF19" s="119"/>
      <c r="AG19" s="119"/>
      <c r="AH19" s="119"/>
      <c r="AI19" s="119" t="s">
        <v>135</v>
      </c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83">
        <v>762700</v>
      </c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248">
        <v>782755.78</v>
      </c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9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</row>
    <row r="20" spans="1:134" s="4" customFormat="1" ht="227.25" customHeight="1">
      <c r="A20" s="246" t="s">
        <v>104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118" t="s">
        <v>17</v>
      </c>
      <c r="AD20" s="119"/>
      <c r="AE20" s="119"/>
      <c r="AF20" s="119"/>
      <c r="AG20" s="119"/>
      <c r="AH20" s="119"/>
      <c r="AI20" s="119" t="s">
        <v>136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83">
        <v>0</v>
      </c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248">
        <v>9388.89</v>
      </c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9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</row>
    <row r="21" spans="1:134" s="4" customFormat="1" ht="83.25" customHeight="1">
      <c r="A21" s="251" t="s">
        <v>105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127" t="s">
        <v>17</v>
      </c>
      <c r="AD21" s="128"/>
      <c r="AE21" s="128"/>
      <c r="AF21" s="128"/>
      <c r="AG21" s="128"/>
      <c r="AH21" s="129"/>
      <c r="AI21" s="39"/>
      <c r="AJ21" s="243" t="s">
        <v>137</v>
      </c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9"/>
      <c r="BC21" s="84">
        <v>0</v>
      </c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6"/>
      <c r="BW21" s="253">
        <v>48204.15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254"/>
      <c r="DB21" s="255"/>
      <c r="DC21" s="255"/>
      <c r="DD21" s="255"/>
      <c r="DE21" s="255"/>
      <c r="DF21" s="255"/>
      <c r="DG21" s="249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</row>
    <row r="22" spans="1:134" s="4" customFormat="1" ht="130.5" customHeight="1">
      <c r="A22" s="246" t="s">
        <v>139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118" t="s">
        <v>17</v>
      </c>
      <c r="AD22" s="119"/>
      <c r="AE22" s="119"/>
      <c r="AF22" s="119"/>
      <c r="AG22" s="119"/>
      <c r="AH22" s="119"/>
      <c r="AI22" s="119" t="s">
        <v>138</v>
      </c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83">
        <v>175300</v>
      </c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>
        <v>221818.49</v>
      </c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249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</row>
    <row r="23" spans="1:134" s="4" customFormat="1" ht="147" customHeight="1">
      <c r="A23" s="256"/>
      <c r="B23" s="257" t="s">
        <v>140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8"/>
      <c r="AC23" s="127" t="s">
        <v>17</v>
      </c>
      <c r="AD23" s="128"/>
      <c r="AE23" s="128"/>
      <c r="AF23" s="128"/>
      <c r="AG23" s="128"/>
      <c r="AH23" s="129"/>
      <c r="AI23" s="39"/>
      <c r="AJ23" s="243" t="s">
        <v>141</v>
      </c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9"/>
      <c r="BC23" s="84">
        <v>6500</v>
      </c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6"/>
      <c r="BW23" s="84">
        <v>6009.17</v>
      </c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6"/>
      <c r="DB23" s="259"/>
      <c r="DC23" s="259"/>
      <c r="DD23" s="259"/>
      <c r="DE23" s="259"/>
      <c r="DF23" s="259"/>
      <c r="DG23" s="249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</row>
    <row r="24" spans="1:134" s="4" customFormat="1" ht="150" customHeight="1">
      <c r="A24" s="256"/>
      <c r="B24" s="257" t="s">
        <v>142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8"/>
      <c r="AC24" s="127" t="s">
        <v>17</v>
      </c>
      <c r="AD24" s="128"/>
      <c r="AE24" s="128"/>
      <c r="AF24" s="128"/>
      <c r="AG24" s="128"/>
      <c r="AH24" s="129"/>
      <c r="AI24" s="39"/>
      <c r="AJ24" s="243" t="s">
        <v>143</v>
      </c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9"/>
      <c r="BC24" s="84">
        <v>383900</v>
      </c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6"/>
      <c r="BW24" s="84">
        <v>437009.15</v>
      </c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6"/>
      <c r="DB24" s="259"/>
      <c r="DC24" s="259"/>
      <c r="DD24" s="259"/>
      <c r="DE24" s="259"/>
      <c r="DF24" s="259"/>
      <c r="DG24" s="249"/>
      <c r="DH24" s="250"/>
      <c r="DI24" s="250"/>
      <c r="DJ24" s="250"/>
      <c r="DK24" s="250"/>
      <c r="DL24" s="250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0"/>
      <c r="EB24" s="250"/>
      <c r="EC24" s="250"/>
      <c r="ED24" s="250"/>
    </row>
    <row r="25" spans="1:134" s="4" customFormat="1" ht="139.5" customHeight="1">
      <c r="A25" s="256"/>
      <c r="B25" s="257" t="s">
        <v>144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8"/>
      <c r="AC25" s="127" t="s">
        <v>17</v>
      </c>
      <c r="AD25" s="128"/>
      <c r="AE25" s="128"/>
      <c r="AF25" s="128"/>
      <c r="AG25" s="128"/>
      <c r="AH25" s="129"/>
      <c r="AI25" s="39"/>
      <c r="AJ25" s="243" t="s">
        <v>145</v>
      </c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9"/>
      <c r="BC25" s="84">
        <v>7400</v>
      </c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6"/>
      <c r="BW25" s="84">
        <v>-28529.54</v>
      </c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6"/>
      <c r="DB25" s="259"/>
      <c r="DC25" s="259"/>
      <c r="DD25" s="259"/>
      <c r="DE25" s="259"/>
      <c r="DF25" s="259"/>
      <c r="DG25" s="249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</row>
    <row r="26" spans="1:134" s="4" customFormat="1" ht="61.5" customHeight="1">
      <c r="A26" s="246" t="s">
        <v>106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118" t="s">
        <v>17</v>
      </c>
      <c r="AD26" s="119"/>
      <c r="AE26" s="119"/>
      <c r="AF26" s="119"/>
      <c r="AG26" s="119"/>
      <c r="AH26" s="119"/>
      <c r="AI26" s="119" t="s">
        <v>146</v>
      </c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83">
        <v>134400</v>
      </c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260">
        <v>212450.64</v>
      </c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49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</row>
    <row r="27" spans="1:134" s="4" customFormat="1" ht="96" customHeight="1">
      <c r="A27" s="246" t="s">
        <v>107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118" t="s">
        <v>17</v>
      </c>
      <c r="AD27" s="119"/>
      <c r="AE27" s="119"/>
      <c r="AF27" s="119"/>
      <c r="AG27" s="119"/>
      <c r="AH27" s="119"/>
      <c r="AI27" s="119" t="s">
        <v>147</v>
      </c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83">
        <v>0</v>
      </c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248">
        <v>-4.39</v>
      </c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9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</row>
    <row r="28" spans="1:134" s="4" customFormat="1" ht="87.75" customHeight="1">
      <c r="A28" s="261" t="s">
        <v>108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3"/>
      <c r="AC28" s="118" t="s">
        <v>17</v>
      </c>
      <c r="AD28" s="119"/>
      <c r="AE28" s="119"/>
      <c r="AF28" s="119"/>
      <c r="AG28" s="119"/>
      <c r="AH28" s="119"/>
      <c r="AI28" s="119" t="s">
        <v>148</v>
      </c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83">
        <v>61000</v>
      </c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>
        <v>87636.99</v>
      </c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249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</row>
    <row r="29" spans="1:134" s="4" customFormat="1" ht="46.5" customHeight="1">
      <c r="A29" s="246" t="s">
        <v>109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127" t="s">
        <v>17</v>
      </c>
      <c r="AD29" s="128"/>
      <c r="AE29" s="128"/>
      <c r="AF29" s="128"/>
      <c r="AG29" s="128"/>
      <c r="AH29" s="129"/>
      <c r="AI29" s="243" t="s">
        <v>149</v>
      </c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9"/>
      <c r="BC29" s="84">
        <v>0</v>
      </c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6"/>
      <c r="BW29" s="83">
        <v>1108.65</v>
      </c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249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</row>
    <row r="30" spans="1:134" s="4" customFormat="1" ht="33.75" customHeight="1">
      <c r="A30" s="246" t="s">
        <v>110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127" t="s">
        <v>17</v>
      </c>
      <c r="AD30" s="128"/>
      <c r="AE30" s="128"/>
      <c r="AF30" s="128"/>
      <c r="AG30" s="128"/>
      <c r="AH30" s="129"/>
      <c r="AI30" s="243" t="s">
        <v>150</v>
      </c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9"/>
      <c r="BC30" s="84">
        <v>123700</v>
      </c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6"/>
      <c r="BW30" s="83">
        <v>165462.92</v>
      </c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249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</row>
    <row r="31" spans="1:134" s="4" customFormat="1" ht="103.5" customHeight="1">
      <c r="A31" s="246" t="s">
        <v>151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118" t="s">
        <v>17</v>
      </c>
      <c r="AD31" s="119"/>
      <c r="AE31" s="119"/>
      <c r="AF31" s="119"/>
      <c r="AG31" s="119"/>
      <c r="AH31" s="119"/>
      <c r="AI31" s="119" t="s">
        <v>152</v>
      </c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83">
        <v>56600</v>
      </c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248">
        <v>56587.01</v>
      </c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9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</row>
    <row r="32" spans="1:134" s="4" customFormat="1" ht="90.75" customHeight="1">
      <c r="A32" s="246" t="s">
        <v>154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118" t="s">
        <v>17</v>
      </c>
      <c r="AD32" s="119"/>
      <c r="AE32" s="119"/>
      <c r="AF32" s="119"/>
      <c r="AG32" s="119"/>
      <c r="AH32" s="119"/>
      <c r="AI32" s="119" t="s">
        <v>153</v>
      </c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83">
        <v>138500</v>
      </c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248">
        <v>160942.41</v>
      </c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9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</row>
    <row r="33" spans="1:134" s="4" customFormat="1" ht="102.75" customHeight="1">
      <c r="A33" s="246" t="s">
        <v>156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118" t="s">
        <v>17</v>
      </c>
      <c r="AD33" s="119"/>
      <c r="AE33" s="119"/>
      <c r="AF33" s="119"/>
      <c r="AG33" s="119"/>
      <c r="AH33" s="119"/>
      <c r="AI33" s="119" t="s">
        <v>155</v>
      </c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83">
        <v>3120600</v>
      </c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248">
        <v>3120522.38</v>
      </c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9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/>
      <c r="DS33" s="250"/>
      <c r="DT33" s="250"/>
      <c r="DU33" s="250"/>
      <c r="DV33" s="250"/>
      <c r="DW33" s="250"/>
      <c r="DX33" s="250"/>
      <c r="DY33" s="250"/>
      <c r="DZ33" s="250"/>
      <c r="EA33" s="250"/>
      <c r="EB33" s="250"/>
      <c r="EC33" s="250"/>
      <c r="ED33" s="250"/>
    </row>
    <row r="34" spans="1:134" s="4" customFormat="1" ht="151.5" customHeight="1">
      <c r="A34" s="246" t="s">
        <v>84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118" t="s">
        <v>17</v>
      </c>
      <c r="AD34" s="119"/>
      <c r="AE34" s="119"/>
      <c r="AF34" s="119"/>
      <c r="AG34" s="119"/>
      <c r="AH34" s="119"/>
      <c r="AI34" s="119" t="s">
        <v>157</v>
      </c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83">
        <v>27600</v>
      </c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>
        <v>27585</v>
      </c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249"/>
      <c r="DH34" s="250"/>
      <c r="DI34" s="250"/>
      <c r="DJ34" s="250"/>
      <c r="DK34" s="250"/>
      <c r="DL34" s="250"/>
      <c r="DM34" s="250"/>
      <c r="DN34" s="250"/>
      <c r="DO34" s="250"/>
      <c r="DP34" s="250"/>
      <c r="DQ34" s="250"/>
      <c r="DR34" s="250"/>
      <c r="DS34" s="250"/>
      <c r="DT34" s="250"/>
      <c r="DU34" s="250"/>
      <c r="DV34" s="250"/>
      <c r="DW34" s="250"/>
      <c r="DX34" s="250"/>
      <c r="DY34" s="250"/>
      <c r="DZ34" s="250"/>
      <c r="EA34" s="250"/>
      <c r="EB34" s="250"/>
      <c r="EC34" s="250"/>
      <c r="ED34" s="250"/>
    </row>
    <row r="35" spans="1:134" s="4" customFormat="1" ht="128.25" customHeight="1">
      <c r="A35" s="264" t="s">
        <v>111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46"/>
      <c r="AC35" s="118" t="s">
        <v>17</v>
      </c>
      <c r="AD35" s="119"/>
      <c r="AE35" s="119"/>
      <c r="AF35" s="119"/>
      <c r="AG35" s="119"/>
      <c r="AH35" s="119"/>
      <c r="AI35" s="119" t="s">
        <v>124</v>
      </c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83">
        <v>125300</v>
      </c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248">
        <v>138517.07</v>
      </c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9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</row>
    <row r="36" spans="1:134" s="4" customFormat="1" ht="69.75" customHeight="1">
      <c r="A36" s="251" t="s">
        <v>118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127" t="s">
        <v>17</v>
      </c>
      <c r="AD36" s="128"/>
      <c r="AE36" s="128"/>
      <c r="AF36" s="128"/>
      <c r="AG36" s="128"/>
      <c r="AH36" s="129"/>
      <c r="AI36" s="244"/>
      <c r="AJ36" s="128" t="s">
        <v>125</v>
      </c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9"/>
      <c r="BC36" s="84">
        <v>97000</v>
      </c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6"/>
      <c r="BW36" s="253">
        <v>96217.09</v>
      </c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254"/>
      <c r="DB36" s="255"/>
      <c r="DC36" s="255"/>
      <c r="DD36" s="255"/>
      <c r="DE36" s="255"/>
      <c r="DF36" s="255"/>
      <c r="DG36" s="249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</row>
    <row r="37" spans="1:134" s="4" customFormat="1" ht="33" customHeight="1">
      <c r="A37" s="251" t="s">
        <v>119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127" t="s">
        <v>17</v>
      </c>
      <c r="AD37" s="128"/>
      <c r="AE37" s="128"/>
      <c r="AF37" s="128"/>
      <c r="AG37" s="128"/>
      <c r="AH37" s="129"/>
      <c r="AI37" s="244"/>
      <c r="AJ37" s="128" t="s">
        <v>126</v>
      </c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9"/>
      <c r="BC37" s="84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6"/>
      <c r="BW37" s="253">
        <v>22342.7</v>
      </c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254"/>
      <c r="DB37" s="255"/>
      <c r="DC37" s="255"/>
      <c r="DD37" s="255"/>
      <c r="DE37" s="255"/>
      <c r="DF37" s="255"/>
      <c r="DG37" s="249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</row>
    <row r="38" spans="1:134" s="4" customFormat="1" ht="75.75" customHeight="1">
      <c r="A38" s="264" t="s">
        <v>159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46"/>
      <c r="AC38" s="127" t="s">
        <v>17</v>
      </c>
      <c r="AD38" s="128"/>
      <c r="AE38" s="128"/>
      <c r="AF38" s="128"/>
      <c r="AG38" s="128"/>
      <c r="AH38" s="129"/>
      <c r="AI38" s="243" t="s">
        <v>158</v>
      </c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84">
        <v>0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6"/>
      <c r="BW38" s="82">
        <v>10000</v>
      </c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249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</row>
    <row r="39" spans="1:134" s="4" customFormat="1" ht="118.5" customHeight="1">
      <c r="A39" s="251" t="s">
        <v>120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127" t="s">
        <v>17</v>
      </c>
      <c r="AD39" s="128"/>
      <c r="AE39" s="128"/>
      <c r="AF39" s="128"/>
      <c r="AG39" s="128"/>
      <c r="AH39" s="129"/>
      <c r="AI39" s="244"/>
      <c r="AJ39" s="128" t="s">
        <v>127</v>
      </c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84">
        <v>2200</v>
      </c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6"/>
      <c r="BW39" s="265">
        <v>400</v>
      </c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7"/>
      <c r="DB39" s="37"/>
      <c r="DC39" s="37"/>
      <c r="DD39" s="37"/>
      <c r="DE39" s="37"/>
      <c r="DF39" s="37"/>
      <c r="DG39" s="249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50"/>
      <c r="DY39" s="250"/>
      <c r="DZ39" s="250"/>
      <c r="EA39" s="250"/>
      <c r="EB39" s="250"/>
      <c r="EC39" s="250"/>
      <c r="ED39" s="250"/>
    </row>
    <row r="40" spans="1:134" s="4" customFormat="1" ht="85.5" customHeight="1">
      <c r="A40" s="268"/>
      <c r="B40" s="257" t="s">
        <v>160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8"/>
      <c r="AC40" s="127" t="s">
        <v>17</v>
      </c>
      <c r="AD40" s="128"/>
      <c r="AE40" s="128"/>
      <c r="AF40" s="128"/>
      <c r="AG40" s="128"/>
      <c r="AH40" s="129"/>
      <c r="AI40" s="244"/>
      <c r="AJ40" s="128" t="s">
        <v>161</v>
      </c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9"/>
      <c r="BC40" s="84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6"/>
      <c r="BW40" s="265">
        <v>4000</v>
      </c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7"/>
      <c r="DB40" s="37"/>
      <c r="DC40" s="37"/>
      <c r="DD40" s="37"/>
      <c r="DE40" s="37"/>
      <c r="DF40" s="37"/>
      <c r="DG40" s="249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</row>
    <row r="41" spans="1:134" s="4" customFormat="1" ht="58.5" customHeight="1">
      <c r="A41" s="246" t="s">
        <v>85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118" t="s">
        <v>17</v>
      </c>
      <c r="AD41" s="119"/>
      <c r="AE41" s="119"/>
      <c r="AF41" s="119"/>
      <c r="AG41" s="119"/>
      <c r="AH41" s="119"/>
      <c r="AI41" s="119" t="s">
        <v>86</v>
      </c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83">
        <v>6285700</v>
      </c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>
        <v>6285700</v>
      </c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249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</row>
    <row r="42" spans="1:134" s="4" customFormat="1" ht="81" customHeight="1">
      <c r="A42" s="246" t="s">
        <v>112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118" t="s">
        <v>17</v>
      </c>
      <c r="AD42" s="119"/>
      <c r="AE42" s="119"/>
      <c r="AF42" s="119"/>
      <c r="AG42" s="119"/>
      <c r="AH42" s="119"/>
      <c r="AI42" s="119" t="s">
        <v>87</v>
      </c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83">
        <v>164700</v>
      </c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>
        <v>164700</v>
      </c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249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</row>
    <row r="43" spans="1:134" s="4" customFormat="1" ht="71.25" customHeight="1">
      <c r="A43" s="246" t="s">
        <v>121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118" t="s">
        <v>17</v>
      </c>
      <c r="AD43" s="119"/>
      <c r="AE43" s="119"/>
      <c r="AF43" s="119"/>
      <c r="AG43" s="119"/>
      <c r="AH43" s="119"/>
      <c r="AI43" s="119" t="s">
        <v>88</v>
      </c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83">
        <v>200</v>
      </c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4">
        <v>200</v>
      </c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6"/>
      <c r="DG43" s="249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</row>
    <row r="44" spans="1:134" s="4" customFormat="1" ht="52.5" customHeight="1">
      <c r="A44" s="246" t="s">
        <v>113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118" t="s">
        <v>17</v>
      </c>
      <c r="AD44" s="119"/>
      <c r="AE44" s="119"/>
      <c r="AF44" s="119"/>
      <c r="AG44" s="119"/>
      <c r="AH44" s="119"/>
      <c r="AI44" s="119" t="s">
        <v>89</v>
      </c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83">
        <v>1202100</v>
      </c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253">
        <v>1202091.92</v>
      </c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254"/>
      <c r="DG44" s="249"/>
      <c r="DH44" s="250"/>
      <c r="DI44" s="250"/>
      <c r="DJ44" s="250"/>
      <c r="DK44" s="250"/>
      <c r="DL44" s="250"/>
      <c r="DM44" s="250"/>
      <c r="DN44" s="250"/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0"/>
    </row>
    <row r="45" spans="1:134" s="4" customFormat="1" ht="45" customHeight="1">
      <c r="A45" s="251" t="s">
        <v>122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127" t="s">
        <v>17</v>
      </c>
      <c r="AD45" s="128"/>
      <c r="AE45" s="128"/>
      <c r="AF45" s="128"/>
      <c r="AG45" s="128"/>
      <c r="AH45" s="129"/>
      <c r="AI45" s="39"/>
      <c r="AJ45" s="243" t="s">
        <v>123</v>
      </c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9"/>
      <c r="BC45" s="84">
        <v>6000</v>
      </c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6"/>
      <c r="BW45" s="84">
        <v>11000</v>
      </c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19"/>
      <c r="DC45" s="19"/>
      <c r="DD45" s="19"/>
      <c r="DE45" s="19"/>
      <c r="DF45" s="33"/>
      <c r="DG45" s="249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  <c r="DT45" s="250"/>
      <c r="DU45" s="250"/>
      <c r="DV45" s="250"/>
      <c r="DW45" s="250"/>
      <c r="DX45" s="250"/>
      <c r="DY45" s="250"/>
      <c r="DZ45" s="250"/>
      <c r="EA45" s="250"/>
      <c r="EB45" s="250"/>
      <c r="EC45" s="250"/>
      <c r="ED45" s="250"/>
    </row>
    <row r="46" spans="1:134" s="4" customFormat="1" ht="82.5" customHeight="1" hidden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70"/>
      <c r="AC46" s="198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2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273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</row>
    <row r="47" spans="1:134" s="4" customFormat="1" ht="15" customHeight="1" hidden="1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5"/>
      <c r="AC47" s="118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</row>
    <row r="48" spans="1:134" s="4" customFormat="1" ht="15" customHeight="1" hidden="1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8"/>
      <c r="AC48" s="127"/>
      <c r="AD48" s="128"/>
      <c r="AE48" s="128"/>
      <c r="AF48" s="128"/>
      <c r="AG48" s="128"/>
      <c r="AH48" s="129"/>
      <c r="AI48" s="41"/>
      <c r="AJ48" s="243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9"/>
      <c r="BC48" s="84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6"/>
      <c r="BW48" s="279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1"/>
      <c r="DB48" s="282"/>
      <c r="DC48" s="282"/>
      <c r="DD48" s="282"/>
      <c r="DE48" s="282"/>
      <c r="DF48" s="282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</row>
    <row r="49" spans="1:134" s="4" customFormat="1" ht="15" customHeight="1" hidden="1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8"/>
      <c r="AC49" s="127"/>
      <c r="AD49" s="128"/>
      <c r="AE49" s="128"/>
      <c r="AF49" s="128"/>
      <c r="AG49" s="128"/>
      <c r="AH49" s="129"/>
      <c r="AI49" s="41"/>
      <c r="AJ49" s="243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9"/>
      <c r="BC49" s="84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6"/>
      <c r="BW49" s="279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1"/>
      <c r="DB49" s="277"/>
      <c r="DC49" s="277"/>
      <c r="DD49" s="277"/>
      <c r="DE49" s="277"/>
      <c r="DF49" s="277"/>
      <c r="DG49" s="250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</row>
    <row r="50" spans="1:134" s="4" customFormat="1" ht="1.5" customHeight="1" hidden="1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8"/>
      <c r="AC50" s="127"/>
      <c r="AD50" s="128"/>
      <c r="AE50" s="128"/>
      <c r="AF50" s="128"/>
      <c r="AG50" s="128"/>
      <c r="AH50" s="129"/>
      <c r="AI50" s="41"/>
      <c r="AJ50" s="243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9"/>
      <c r="BC50" s="84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6"/>
      <c r="BW50" s="279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1"/>
      <c r="DB50" s="277"/>
      <c r="DC50" s="277"/>
      <c r="DD50" s="277"/>
      <c r="DE50" s="277"/>
      <c r="DF50" s="277"/>
      <c r="DG50" s="250"/>
      <c r="DH50" s="250"/>
      <c r="DI50" s="250"/>
      <c r="DJ50" s="250"/>
      <c r="DK50" s="250"/>
      <c r="DL50" s="250"/>
      <c r="DM50" s="250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</row>
    <row r="51" spans="1:134" s="4" customFormat="1" ht="15" customHeight="1" hidden="1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8"/>
      <c r="AC51" s="127"/>
      <c r="AD51" s="128"/>
      <c r="AE51" s="128"/>
      <c r="AF51" s="128"/>
      <c r="AG51" s="128"/>
      <c r="AH51" s="129"/>
      <c r="AI51" s="41"/>
      <c r="AJ51" s="243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9"/>
      <c r="BC51" s="84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6"/>
      <c r="BW51" s="279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1"/>
      <c r="DB51" s="277"/>
      <c r="DC51" s="277"/>
      <c r="DD51" s="277"/>
      <c r="DE51" s="277"/>
      <c r="DF51" s="277"/>
      <c r="DG51" s="250"/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50"/>
      <c r="DY51" s="250"/>
      <c r="DZ51" s="250"/>
      <c r="EA51" s="250"/>
      <c r="EB51" s="250"/>
      <c r="EC51" s="250"/>
      <c r="ED51" s="250"/>
    </row>
    <row r="52" spans="1:134" s="4" customFormat="1" ht="15" customHeight="1" hidden="1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8"/>
      <c r="AC52" s="127"/>
      <c r="AD52" s="128"/>
      <c r="AE52" s="128"/>
      <c r="AF52" s="128"/>
      <c r="AG52" s="128"/>
      <c r="AH52" s="129"/>
      <c r="AI52" s="41"/>
      <c r="AJ52" s="243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9"/>
      <c r="BC52" s="84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6"/>
      <c r="BW52" s="279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0"/>
      <c r="CR52" s="280"/>
      <c r="CS52" s="280"/>
      <c r="CT52" s="280"/>
      <c r="CU52" s="280"/>
      <c r="CV52" s="280"/>
      <c r="CW52" s="280"/>
      <c r="CX52" s="280"/>
      <c r="CY52" s="280"/>
      <c r="CZ52" s="280"/>
      <c r="DA52" s="281"/>
      <c r="DB52" s="277"/>
      <c r="DC52" s="277"/>
      <c r="DD52" s="277"/>
      <c r="DE52" s="277"/>
      <c r="DF52" s="277"/>
      <c r="DG52" s="250"/>
      <c r="DH52" s="250"/>
      <c r="DI52" s="250"/>
      <c r="DJ52" s="250"/>
      <c r="DK52" s="250"/>
      <c r="DL52" s="250"/>
      <c r="DM52" s="250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</row>
    <row r="53" spans="1:134" s="4" customFormat="1" ht="15" customHeight="1" hidden="1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8"/>
      <c r="AC53" s="127"/>
      <c r="AD53" s="128"/>
      <c r="AE53" s="128"/>
      <c r="AF53" s="128"/>
      <c r="AG53" s="128"/>
      <c r="AH53" s="129"/>
      <c r="AI53" s="41"/>
      <c r="AJ53" s="243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9"/>
      <c r="BC53" s="84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6"/>
      <c r="BW53" s="279"/>
      <c r="BX53" s="280"/>
      <c r="BY53" s="280"/>
      <c r="BZ53" s="280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0"/>
      <c r="CP53" s="280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1"/>
      <c r="DB53" s="277"/>
      <c r="DC53" s="277"/>
      <c r="DD53" s="277"/>
      <c r="DE53" s="277"/>
      <c r="DF53" s="277"/>
      <c r="DG53" s="250"/>
      <c r="DH53" s="250"/>
      <c r="DI53" s="250"/>
      <c r="DJ53" s="250"/>
      <c r="DK53" s="250"/>
      <c r="DL53" s="250"/>
      <c r="DM53" s="250"/>
      <c r="DN53" s="250"/>
      <c r="DO53" s="250"/>
      <c r="DP53" s="250"/>
      <c r="DQ53" s="250"/>
      <c r="DR53" s="250"/>
      <c r="DS53" s="250"/>
      <c r="DT53" s="250"/>
      <c r="DU53" s="250"/>
      <c r="DV53" s="250"/>
      <c r="DW53" s="250"/>
      <c r="DX53" s="250"/>
      <c r="DY53" s="250"/>
      <c r="DZ53" s="250"/>
      <c r="EA53" s="250"/>
      <c r="EB53" s="250"/>
      <c r="EC53" s="250"/>
      <c r="ED53" s="250"/>
    </row>
    <row r="54" spans="1:134" s="16" customFormat="1" ht="15" customHeight="1">
      <c r="A54" s="283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4"/>
      <c r="DB54" s="284"/>
      <c r="DC54" s="284"/>
      <c r="DD54" s="284"/>
      <c r="DE54" s="284"/>
      <c r="DF54" s="284"/>
      <c r="DG54" s="285"/>
      <c r="DH54" s="285"/>
      <c r="DI54" s="285"/>
      <c r="DJ54" s="285"/>
      <c r="DK54" s="285"/>
      <c r="DL54" s="285"/>
      <c r="DM54" s="285"/>
      <c r="DN54" s="285"/>
      <c r="DO54" s="285"/>
      <c r="DP54" s="285"/>
      <c r="DQ54" s="285"/>
      <c r="DR54" s="285"/>
      <c r="DS54" s="285"/>
      <c r="DT54" s="285"/>
      <c r="DU54" s="285"/>
      <c r="DV54" s="285"/>
      <c r="DW54" s="285"/>
      <c r="DX54" s="285"/>
      <c r="DY54" s="285"/>
      <c r="DZ54" s="285"/>
      <c r="EA54" s="285"/>
      <c r="EB54" s="285"/>
      <c r="EC54" s="285"/>
      <c r="ED54" s="285"/>
    </row>
    <row r="55" spans="1:134" s="16" customFormat="1" ht="15" customHeight="1">
      <c r="A55" s="283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4"/>
      <c r="DB55" s="284"/>
      <c r="DC55" s="284"/>
      <c r="DD55" s="284"/>
      <c r="DE55" s="284"/>
      <c r="DF55" s="284"/>
      <c r="DG55" s="285"/>
      <c r="DH55" s="285"/>
      <c r="DI55" s="285"/>
      <c r="DJ55" s="285"/>
      <c r="DK55" s="285"/>
      <c r="DL55" s="285"/>
      <c r="DM55" s="285"/>
      <c r="DN55" s="285"/>
      <c r="DO55" s="285"/>
      <c r="DP55" s="285"/>
      <c r="DQ55" s="285"/>
      <c r="DR55" s="285"/>
      <c r="DS55" s="285"/>
      <c r="DT55" s="285"/>
      <c r="DU55" s="285"/>
      <c r="DV55" s="285"/>
      <c r="DW55" s="285"/>
      <c r="DX55" s="285"/>
      <c r="DY55" s="285"/>
      <c r="DZ55" s="285"/>
      <c r="EA55" s="285"/>
      <c r="EB55" s="285"/>
      <c r="EC55" s="285"/>
      <c r="ED55" s="285"/>
    </row>
    <row r="56" spans="1:134" s="16" customFormat="1" ht="15" customHeight="1">
      <c r="A56" s="283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4"/>
      <c r="DB56" s="284"/>
      <c r="DC56" s="284"/>
      <c r="DD56" s="284"/>
      <c r="DE56" s="284"/>
      <c r="DF56" s="284"/>
      <c r="DG56" s="285"/>
      <c r="DH56" s="285"/>
      <c r="DI56" s="285"/>
      <c r="DJ56" s="285"/>
      <c r="DK56" s="285"/>
      <c r="DL56" s="285"/>
      <c r="DM56" s="285"/>
      <c r="DN56" s="285"/>
      <c r="DO56" s="285"/>
      <c r="DP56" s="285"/>
      <c r="DQ56" s="285"/>
      <c r="DR56" s="285"/>
      <c r="DS56" s="285"/>
      <c r="DT56" s="285"/>
      <c r="DU56" s="285"/>
      <c r="DV56" s="285"/>
      <c r="DW56" s="285"/>
      <c r="DX56" s="285"/>
      <c r="DY56" s="285"/>
      <c r="DZ56" s="285"/>
      <c r="EA56" s="285"/>
      <c r="EB56" s="285"/>
      <c r="EC56" s="285"/>
      <c r="ED56" s="285"/>
    </row>
    <row r="57" spans="1:134" s="16" customFormat="1" ht="15" customHeight="1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4"/>
      <c r="DB57" s="284"/>
      <c r="DC57" s="284"/>
      <c r="DD57" s="284"/>
      <c r="DE57" s="284"/>
      <c r="DF57" s="284"/>
      <c r="DG57" s="285"/>
      <c r="DH57" s="285"/>
      <c r="DI57" s="285"/>
      <c r="DJ57" s="285"/>
      <c r="DK57" s="285"/>
      <c r="DL57" s="285"/>
      <c r="DM57" s="285"/>
      <c r="DN57" s="285"/>
      <c r="DO57" s="285"/>
      <c r="DP57" s="285"/>
      <c r="DQ57" s="285"/>
      <c r="DR57" s="285"/>
      <c r="DS57" s="285"/>
      <c r="DT57" s="285"/>
      <c r="DU57" s="285"/>
      <c r="DV57" s="285"/>
      <c r="DW57" s="285"/>
      <c r="DX57" s="285"/>
      <c r="DY57" s="285"/>
      <c r="DZ57" s="285"/>
      <c r="EA57" s="285"/>
      <c r="EB57" s="285"/>
      <c r="EC57" s="285"/>
      <c r="ED57" s="285"/>
    </row>
    <row r="58" spans="1:134" s="16" customFormat="1" ht="15" customHeight="1">
      <c r="A58" s="28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4"/>
      <c r="DB58" s="284"/>
      <c r="DC58" s="284"/>
      <c r="DD58" s="284"/>
      <c r="DE58" s="284"/>
      <c r="DF58" s="284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  <c r="DQ58" s="285"/>
      <c r="DR58" s="285"/>
      <c r="DS58" s="285"/>
      <c r="DT58" s="285"/>
      <c r="DU58" s="285"/>
      <c r="DV58" s="285"/>
      <c r="DW58" s="285"/>
      <c r="DX58" s="285"/>
      <c r="DY58" s="285"/>
      <c r="DZ58" s="285"/>
      <c r="EA58" s="285"/>
      <c r="EB58" s="285"/>
      <c r="EC58" s="285"/>
      <c r="ED58" s="285"/>
    </row>
    <row r="59" spans="1:134" s="16" customFormat="1" ht="15" customHeight="1">
      <c r="A59" s="283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4"/>
      <c r="DB59" s="284"/>
      <c r="DC59" s="284"/>
      <c r="DD59" s="284"/>
      <c r="DE59" s="284"/>
      <c r="DF59" s="284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  <c r="DQ59" s="285"/>
      <c r="DR59" s="285"/>
      <c r="DS59" s="285"/>
      <c r="DT59" s="285"/>
      <c r="DU59" s="285"/>
      <c r="DV59" s="285"/>
      <c r="DW59" s="285"/>
      <c r="DX59" s="285"/>
      <c r="DY59" s="285"/>
      <c r="DZ59" s="285"/>
      <c r="EA59" s="285"/>
      <c r="EB59" s="285"/>
      <c r="EC59" s="285"/>
      <c r="ED59" s="285"/>
    </row>
    <row r="60" spans="1:134" s="15" customFormat="1" ht="15.75" customHeight="1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</row>
    <row r="61" spans="1:134" s="15" customFormat="1" ht="15.75" customHeight="1">
      <c r="A61" s="283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</row>
    <row r="62" spans="1:134" s="15" customFormat="1" ht="15.75" customHeight="1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</row>
    <row r="63" spans="1:134" s="15" customFormat="1" ht="15.75" customHeight="1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</row>
    <row r="64" spans="1:134" ht="12.75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6"/>
      <c r="CM64" s="286"/>
      <c r="CN64" s="286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6"/>
      <c r="DB64" s="286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6"/>
      <c r="DW64" s="286"/>
      <c r="DX64" s="286"/>
      <c r="DY64" s="286"/>
      <c r="DZ64" s="286"/>
      <c r="EA64" s="286"/>
      <c r="EB64" s="286"/>
      <c r="EC64" s="286"/>
      <c r="ED64" s="286"/>
    </row>
    <row r="65" spans="1:134" ht="12.75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6"/>
      <c r="BF65" s="286"/>
      <c r="BG65" s="286"/>
      <c r="BH65" s="286"/>
      <c r="BI65" s="286"/>
      <c r="BJ65" s="286"/>
      <c r="BK65" s="286"/>
      <c r="BL65" s="286"/>
      <c r="BM65" s="286"/>
      <c r="BN65" s="286"/>
      <c r="BO65" s="286"/>
      <c r="BP65" s="286"/>
      <c r="BQ65" s="286"/>
      <c r="BR65" s="286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6"/>
      <c r="CE65" s="286"/>
      <c r="CF65" s="286"/>
      <c r="CG65" s="286"/>
      <c r="CH65" s="286"/>
      <c r="CI65" s="286"/>
      <c r="CJ65" s="286"/>
      <c r="CK65" s="286"/>
      <c r="CL65" s="286"/>
      <c r="CM65" s="286"/>
      <c r="CN65" s="286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6"/>
      <c r="DB65" s="286"/>
      <c r="DC65" s="286"/>
      <c r="DD65" s="286"/>
      <c r="DE65" s="286"/>
      <c r="DF65" s="286"/>
      <c r="DG65" s="286"/>
      <c r="DH65" s="286"/>
      <c r="DI65" s="286"/>
      <c r="DJ65" s="286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6"/>
      <c r="DW65" s="286"/>
      <c r="DX65" s="286"/>
      <c r="DY65" s="286"/>
      <c r="DZ65" s="286"/>
      <c r="EA65" s="286"/>
      <c r="EB65" s="286"/>
      <c r="EC65" s="286"/>
      <c r="ED65" s="286"/>
    </row>
    <row r="66" spans="1:134" ht="12.75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</row>
    <row r="67" spans="1:134" ht="12.75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</row>
    <row r="68" spans="1:134" ht="12.75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6"/>
      <c r="DW68" s="286"/>
      <c r="DX68" s="286"/>
      <c r="DY68" s="286"/>
      <c r="DZ68" s="286"/>
      <c r="EA68" s="286"/>
      <c r="EB68" s="286"/>
      <c r="EC68" s="286"/>
      <c r="ED68" s="286"/>
    </row>
    <row r="69" spans="1:134" ht="12.75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6"/>
      <c r="DX69" s="286"/>
      <c r="DY69" s="286"/>
      <c r="DZ69" s="286"/>
      <c r="EA69" s="286"/>
      <c r="EB69" s="286"/>
      <c r="EC69" s="286"/>
      <c r="ED69" s="286"/>
    </row>
    <row r="70" spans="1:134" ht="12.75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  <c r="DZ70" s="286"/>
      <c r="EA70" s="286"/>
      <c r="EB70" s="286"/>
      <c r="EC70" s="286"/>
      <c r="ED70" s="286"/>
    </row>
    <row r="71" spans="1:134" ht="12.75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</row>
    <row r="72" spans="1:134" ht="12.75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</row>
    <row r="73" spans="1:134" ht="12.75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</row>
  </sheetData>
  <mergeCells count="226">
    <mergeCell ref="BC45:BV45"/>
    <mergeCell ref="BW45:DA45"/>
    <mergeCell ref="A44:AB44"/>
    <mergeCell ref="A45:AB45"/>
    <mergeCell ref="AI44:BB44"/>
    <mergeCell ref="AC45:AH45"/>
    <mergeCell ref="AJ45:BB45"/>
    <mergeCell ref="AJ37:BB37"/>
    <mergeCell ref="BW39:DA39"/>
    <mergeCell ref="AC44:AH44"/>
    <mergeCell ref="BC44:BV44"/>
    <mergeCell ref="BW44:DF44"/>
    <mergeCell ref="BW41:DF41"/>
    <mergeCell ref="BC42:BV42"/>
    <mergeCell ref="BW37:DA37"/>
    <mergeCell ref="BC38:BV38"/>
    <mergeCell ref="BC39:BV39"/>
    <mergeCell ref="A39:AB39"/>
    <mergeCell ref="AC39:AH39"/>
    <mergeCell ref="AJ39:BB39"/>
    <mergeCell ref="AI38:BB38"/>
    <mergeCell ref="AC38:AH38"/>
    <mergeCell ref="A38:AB38"/>
    <mergeCell ref="A30:AB30"/>
    <mergeCell ref="AC35:AH35"/>
    <mergeCell ref="AC34:AH34"/>
    <mergeCell ref="AC33:AH33"/>
    <mergeCell ref="AC32:AH32"/>
    <mergeCell ref="A31:AB31"/>
    <mergeCell ref="A35:AB35"/>
    <mergeCell ref="A34:AB34"/>
    <mergeCell ref="A36:AB36"/>
    <mergeCell ref="A33:AB33"/>
    <mergeCell ref="A32:AB32"/>
    <mergeCell ref="A37:AB37"/>
    <mergeCell ref="AC27:AH27"/>
    <mergeCell ref="AI27:BB27"/>
    <mergeCell ref="BC27:BV27"/>
    <mergeCell ref="BW27:DF27"/>
    <mergeCell ref="BW22:DF22"/>
    <mergeCell ref="AC26:AH26"/>
    <mergeCell ref="AI26:BB26"/>
    <mergeCell ref="BC26:BV26"/>
    <mergeCell ref="BW26:DF26"/>
    <mergeCell ref="AC23:AH23"/>
    <mergeCell ref="AJ23:BB23"/>
    <mergeCell ref="BC23:BV23"/>
    <mergeCell ref="BW23:DA23"/>
    <mergeCell ref="AC22:AH22"/>
    <mergeCell ref="AC20:AH20"/>
    <mergeCell ref="AI20:BB20"/>
    <mergeCell ref="BC20:BV20"/>
    <mergeCell ref="BW20:DF20"/>
    <mergeCell ref="AC40:AH40"/>
    <mergeCell ref="A18:AB18"/>
    <mergeCell ref="A28:AB28"/>
    <mergeCell ref="A19:AB19"/>
    <mergeCell ref="A20:AB20"/>
    <mergeCell ref="A22:AB22"/>
    <mergeCell ref="A26:AB26"/>
    <mergeCell ref="A27:AB27"/>
    <mergeCell ref="A21:AB21"/>
    <mergeCell ref="B23:AB23"/>
    <mergeCell ref="BW49:DA49"/>
    <mergeCell ref="AJ50:BB50"/>
    <mergeCell ref="BW50:DA50"/>
    <mergeCell ref="AJ51:BB51"/>
    <mergeCell ref="A53:AB53"/>
    <mergeCell ref="AC53:AH53"/>
    <mergeCell ref="BC53:BV53"/>
    <mergeCell ref="AJ49:BB49"/>
    <mergeCell ref="A52:AB52"/>
    <mergeCell ref="AC52:AH52"/>
    <mergeCell ref="BC52:BV52"/>
    <mergeCell ref="BW14:DF14"/>
    <mergeCell ref="BW15:DF15"/>
    <mergeCell ref="A51:AB51"/>
    <mergeCell ref="AC51:AH51"/>
    <mergeCell ref="BC51:BV51"/>
    <mergeCell ref="A50:AB50"/>
    <mergeCell ref="AC50:AH50"/>
    <mergeCell ref="BC50:BV50"/>
    <mergeCell ref="BW13:DF13"/>
    <mergeCell ref="BW18:DF18"/>
    <mergeCell ref="A49:AB49"/>
    <mergeCell ref="AC49:AH49"/>
    <mergeCell ref="BC49:BV49"/>
    <mergeCell ref="A17:AB17"/>
    <mergeCell ref="AC17:AH17"/>
    <mergeCell ref="AI17:BB17"/>
    <mergeCell ref="BC17:BV17"/>
    <mergeCell ref="A15:AB15"/>
    <mergeCell ref="AC15:AH15"/>
    <mergeCell ref="AI15:BB15"/>
    <mergeCell ref="BC15:BV15"/>
    <mergeCell ref="A12:DF12"/>
    <mergeCell ref="A13:AB13"/>
    <mergeCell ref="AC13:AH13"/>
    <mergeCell ref="AI13:BB13"/>
    <mergeCell ref="BC13:BV13"/>
    <mergeCell ref="A14:AB14"/>
    <mergeCell ref="AJ53:BB53"/>
    <mergeCell ref="A47:AB47"/>
    <mergeCell ref="AC47:AH47"/>
    <mergeCell ref="AI47:BB47"/>
    <mergeCell ref="A42:AB42"/>
    <mergeCell ref="AC42:AH42"/>
    <mergeCell ref="AI42:BB42"/>
    <mergeCell ref="A46:AB46"/>
    <mergeCell ref="AC46:AH46"/>
    <mergeCell ref="BC47:BV47"/>
    <mergeCell ref="BW43:DF43"/>
    <mergeCell ref="BW47:DF47"/>
    <mergeCell ref="A43:AB43"/>
    <mergeCell ref="AC43:AH43"/>
    <mergeCell ref="AI43:BB43"/>
    <mergeCell ref="BC43:BV43"/>
    <mergeCell ref="AI46:BB46"/>
    <mergeCell ref="BC46:BV46"/>
    <mergeCell ref="A41:AB41"/>
    <mergeCell ref="AC41:AH41"/>
    <mergeCell ref="AI41:BB41"/>
    <mergeCell ref="BC41:BV41"/>
    <mergeCell ref="AI35:BB35"/>
    <mergeCell ref="BC35:BV35"/>
    <mergeCell ref="AC36:AH36"/>
    <mergeCell ref="AJ36:BB36"/>
    <mergeCell ref="BC36:BV36"/>
    <mergeCell ref="BC37:BV37"/>
    <mergeCell ref="AC37:AH37"/>
    <mergeCell ref="BW46:DF46"/>
    <mergeCell ref="BW30:DF30"/>
    <mergeCell ref="BW31:DF31"/>
    <mergeCell ref="BW33:DF33"/>
    <mergeCell ref="BW34:DF34"/>
    <mergeCell ref="BW35:DF35"/>
    <mergeCell ref="BW38:DF38"/>
    <mergeCell ref="BW42:DF42"/>
    <mergeCell ref="BW36:DA36"/>
    <mergeCell ref="BW40:DA40"/>
    <mergeCell ref="BW28:DF28"/>
    <mergeCell ref="BW29:DF29"/>
    <mergeCell ref="AI34:BB34"/>
    <mergeCell ref="BC34:BV34"/>
    <mergeCell ref="AI33:BB33"/>
    <mergeCell ref="BC33:BV33"/>
    <mergeCell ref="BC29:BV29"/>
    <mergeCell ref="BC28:BV28"/>
    <mergeCell ref="AC31:AH31"/>
    <mergeCell ref="AI31:BB31"/>
    <mergeCell ref="BC31:BV31"/>
    <mergeCell ref="AC30:AH30"/>
    <mergeCell ref="AI30:BB30"/>
    <mergeCell ref="BC30:BV30"/>
    <mergeCell ref="A2:CN2"/>
    <mergeCell ref="A3:CN3"/>
    <mergeCell ref="V9:CA9"/>
    <mergeCell ref="CO3:DB3"/>
    <mergeCell ref="CO4:DB4"/>
    <mergeCell ref="CO5:DB5"/>
    <mergeCell ref="CO8:DB8"/>
    <mergeCell ref="BD5:BG5"/>
    <mergeCell ref="BH5:BJ5"/>
    <mergeCell ref="S8:CA8"/>
    <mergeCell ref="AI5:BC5"/>
    <mergeCell ref="CO11:DB11"/>
    <mergeCell ref="CO6:DB7"/>
    <mergeCell ref="CO9:DB9"/>
    <mergeCell ref="CO10:DB10"/>
    <mergeCell ref="A48:AB48"/>
    <mergeCell ref="AC48:AH48"/>
    <mergeCell ref="AJ48:BB48"/>
    <mergeCell ref="AC14:AH14"/>
    <mergeCell ref="AI14:BB14"/>
    <mergeCell ref="AC18:AH18"/>
    <mergeCell ref="AI18:BB18"/>
    <mergeCell ref="AC28:AH28"/>
    <mergeCell ref="AC29:AH29"/>
    <mergeCell ref="AI29:BB29"/>
    <mergeCell ref="AJ52:BB52"/>
    <mergeCell ref="BW52:DA52"/>
    <mergeCell ref="DB52:DF52"/>
    <mergeCell ref="BC14:BV14"/>
    <mergeCell ref="BC48:BV48"/>
    <mergeCell ref="BW48:DA48"/>
    <mergeCell ref="DB49:DF49"/>
    <mergeCell ref="BC18:BV18"/>
    <mergeCell ref="AJ40:BB40"/>
    <mergeCell ref="BC40:BV40"/>
    <mergeCell ref="BW53:DA53"/>
    <mergeCell ref="DB53:DF53"/>
    <mergeCell ref="DB50:DF50"/>
    <mergeCell ref="BW51:DA51"/>
    <mergeCell ref="DB51:DF51"/>
    <mergeCell ref="BW16:DA16"/>
    <mergeCell ref="AC21:AH21"/>
    <mergeCell ref="AJ21:BB21"/>
    <mergeCell ref="BC21:BV21"/>
    <mergeCell ref="BW21:DA21"/>
    <mergeCell ref="BW17:DF17"/>
    <mergeCell ref="AC19:AH19"/>
    <mergeCell ref="AI19:BB19"/>
    <mergeCell ref="BC19:BV19"/>
    <mergeCell ref="BW19:DF19"/>
    <mergeCell ref="A29:AB29"/>
    <mergeCell ref="AI22:BB22"/>
    <mergeCell ref="BC22:BV22"/>
    <mergeCell ref="B16:AB16"/>
    <mergeCell ref="AC24:AH24"/>
    <mergeCell ref="AJ24:BB24"/>
    <mergeCell ref="AC16:AH16"/>
    <mergeCell ref="AJ16:BB16"/>
    <mergeCell ref="BC16:BV16"/>
    <mergeCell ref="AI28:BB28"/>
    <mergeCell ref="BW32:DF32"/>
    <mergeCell ref="B40:AB40"/>
    <mergeCell ref="AI32:BB32"/>
    <mergeCell ref="BC32:BV32"/>
    <mergeCell ref="BC24:BV24"/>
    <mergeCell ref="BW24:DA24"/>
    <mergeCell ref="B25:AB25"/>
    <mergeCell ref="AC25:AH25"/>
    <mergeCell ref="AJ25:BB25"/>
    <mergeCell ref="BC25:BV25"/>
    <mergeCell ref="BW25:DA25"/>
    <mergeCell ref="B24:AB24"/>
  </mergeCells>
  <printOptions/>
  <pageMargins left="1.15" right="0.26" top="0.24" bottom="0.2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83"/>
  <sheetViews>
    <sheetView view="pageBreakPreview" zoomScaleSheetLayoutView="100" workbookViewId="0" topLeftCell="A67">
      <selection activeCell="CD88" sqref="CD88"/>
    </sheetView>
  </sheetViews>
  <sheetFormatPr defaultColWidth="9.00390625" defaultRowHeight="12.75"/>
  <cols>
    <col min="1" max="23" width="0.875" style="1" customWidth="1"/>
    <col min="24" max="24" width="0.74609375" style="1" hidden="1" customWidth="1"/>
    <col min="25" max="25" width="0.875" style="1" hidden="1" customWidth="1"/>
    <col min="26" max="26" width="0.12890625" style="1" hidden="1" customWidth="1"/>
    <col min="27" max="27" width="0.2421875" style="1" hidden="1" customWidth="1"/>
    <col min="28" max="29" width="0.875" style="1" hidden="1" customWidth="1"/>
    <col min="30" max="52" width="0.875" style="1" customWidth="1"/>
    <col min="53" max="53" width="6.625" style="1" customWidth="1"/>
    <col min="54" max="16384" width="0.875" style="1" customWidth="1"/>
  </cols>
  <sheetData>
    <row r="1" spans="2:106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5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7" t="s">
        <v>47</v>
      </c>
    </row>
    <row r="2" spans="1:106" ht="19.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</row>
    <row r="3" spans="1:106" ht="12.75">
      <c r="A3" s="106" t="s">
        <v>18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7"/>
      <c r="AD3" s="134" t="s">
        <v>8</v>
      </c>
      <c r="AE3" s="135"/>
      <c r="AF3" s="135"/>
      <c r="AG3" s="135"/>
      <c r="AH3" s="135"/>
      <c r="AI3" s="136"/>
      <c r="AJ3" s="134" t="s">
        <v>58</v>
      </c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7"/>
      <c r="BB3" s="134" t="s">
        <v>27</v>
      </c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6"/>
      <c r="BP3" s="87" t="s">
        <v>12</v>
      </c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50"/>
    </row>
    <row r="4" spans="1:106" ht="4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9"/>
      <c r="AD4" s="137"/>
      <c r="AE4" s="138"/>
      <c r="AF4" s="138"/>
      <c r="AG4" s="138"/>
      <c r="AH4" s="138"/>
      <c r="AI4" s="139"/>
      <c r="AJ4" s="137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9"/>
      <c r="BB4" s="137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9"/>
      <c r="BP4" s="50" t="s">
        <v>19</v>
      </c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2"/>
      <c r="CC4" s="99" t="s">
        <v>20</v>
      </c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1"/>
      <c r="CP4" s="99" t="s">
        <v>21</v>
      </c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</row>
    <row r="5" spans="1:106" ht="13.5" thickBot="1">
      <c r="A5" s="52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164">
        <v>2</v>
      </c>
      <c r="AE5" s="164"/>
      <c r="AF5" s="164"/>
      <c r="AG5" s="164"/>
      <c r="AH5" s="164"/>
      <c r="AI5" s="164"/>
      <c r="AJ5" s="53">
        <v>3</v>
      </c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134">
        <v>4</v>
      </c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6"/>
      <c r="BP5" s="131">
        <v>5</v>
      </c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3"/>
      <c r="CC5" s="131">
        <v>6</v>
      </c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3"/>
      <c r="CP5" s="131">
        <v>7</v>
      </c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</row>
    <row r="6" spans="1:106" ht="15" customHeight="1">
      <c r="A6" s="170" t="s">
        <v>22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2"/>
      <c r="AD6" s="173" t="s">
        <v>23</v>
      </c>
      <c r="AE6" s="174"/>
      <c r="AF6" s="174"/>
      <c r="AG6" s="174"/>
      <c r="AH6" s="174"/>
      <c r="AI6" s="174"/>
      <c r="AJ6" s="175" t="s">
        <v>9</v>
      </c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57">
        <f>BB9+BB13+BB25+BB26+BB32+BB37+BB44+BB47+BB51+BB61+BB69+BB71+BB77+BB42+BB57+BB59</f>
        <v>15581400</v>
      </c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9"/>
      <c r="BP6" s="157">
        <f>BP9+BP13+BP25+BP26+BP32+BP37+BP44+BP47+BP42+BP51+BP57+BP59+BP61+BP69+BP71+BP77</f>
        <v>14030371.55</v>
      </c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9"/>
      <c r="CC6" s="157">
        <f>CC9+CC13+CC25+CC26+CC32+CC37+CC42+CC44+CC47+CC51+CC57+CC59+CC61+CC69+CC71+CC77</f>
        <v>14030371.55</v>
      </c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9"/>
      <c r="CP6" s="148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50"/>
    </row>
    <row r="7" spans="1:106" ht="15" customHeight="1">
      <c r="A7" s="165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7"/>
      <c r="AD7" s="168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51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60"/>
      <c r="BP7" s="151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60"/>
      <c r="CC7" s="151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60"/>
      <c r="CP7" s="151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3"/>
    </row>
    <row r="8" spans="1:106" ht="15" customHeight="1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8"/>
      <c r="AD8" s="142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54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61"/>
      <c r="BP8" s="154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61"/>
      <c r="CC8" s="154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61"/>
      <c r="CP8" s="154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6"/>
    </row>
    <row r="9" spans="1:106" ht="37.5" customHeight="1">
      <c r="A9" s="115" t="s">
        <v>180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7"/>
      <c r="AD9" s="118"/>
      <c r="AE9" s="119"/>
      <c r="AF9" s="119"/>
      <c r="AG9" s="119"/>
      <c r="AH9" s="119"/>
      <c r="AI9" s="119"/>
      <c r="AJ9" s="122" t="s">
        <v>90</v>
      </c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3">
        <f>BB10+BB11+BB12</f>
        <v>710000</v>
      </c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5"/>
      <c r="BP9" s="123">
        <f>BP10+BP11+BP12</f>
        <v>690849.11</v>
      </c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5"/>
      <c r="CC9" s="123">
        <f>CC10+CC11+CC12</f>
        <v>690849.11</v>
      </c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5"/>
      <c r="CP9" s="84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120"/>
    </row>
    <row r="10" spans="1:106" ht="15" customHeight="1">
      <c r="A10" s="115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7"/>
      <c r="AD10" s="118"/>
      <c r="AE10" s="119"/>
      <c r="AF10" s="119"/>
      <c r="AG10" s="119"/>
      <c r="AH10" s="119"/>
      <c r="AI10" s="119"/>
      <c r="AJ10" s="119" t="s">
        <v>163</v>
      </c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84">
        <v>509500</v>
      </c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6"/>
      <c r="BP10" s="84">
        <v>494764.6</v>
      </c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6"/>
      <c r="CC10" s="84">
        <f>BP10</f>
        <v>494764.6</v>
      </c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6"/>
      <c r="CP10" s="84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120"/>
    </row>
    <row r="11" spans="1:106" ht="22.5" customHeight="1">
      <c r="A11" s="115" t="s">
        <v>75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/>
      <c r="AD11" s="118"/>
      <c r="AE11" s="119"/>
      <c r="AF11" s="119"/>
      <c r="AG11" s="119"/>
      <c r="AH11" s="119"/>
      <c r="AI11" s="119"/>
      <c r="AJ11" s="119" t="s">
        <v>164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84">
        <v>153800</v>
      </c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6"/>
      <c r="BP11" s="84">
        <v>149418.91</v>
      </c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6"/>
      <c r="CC11" s="84">
        <f aca="true" t="shared" si="0" ref="CC11:CC31">BP11</f>
        <v>149418.91</v>
      </c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6"/>
      <c r="CP11" s="84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120"/>
    </row>
    <row r="12" spans="1:106" ht="14.25" customHeight="1">
      <c r="A12" s="115" t="s">
        <v>74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  <c r="AD12" s="118"/>
      <c r="AE12" s="119"/>
      <c r="AF12" s="119"/>
      <c r="AG12" s="119"/>
      <c r="AH12" s="119"/>
      <c r="AI12" s="119"/>
      <c r="AJ12" s="119" t="s">
        <v>165</v>
      </c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84">
        <v>46700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6"/>
      <c r="BP12" s="84">
        <v>46665.6</v>
      </c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6"/>
      <c r="CC12" s="84">
        <f t="shared" si="0"/>
        <v>46665.6</v>
      </c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6"/>
      <c r="CP12" s="84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120"/>
    </row>
    <row r="13" spans="1:106" ht="25.5" customHeight="1">
      <c r="A13" s="115" t="s">
        <v>179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118"/>
      <c r="AE13" s="119"/>
      <c r="AF13" s="119"/>
      <c r="AG13" s="119"/>
      <c r="AH13" s="119"/>
      <c r="AI13" s="119"/>
      <c r="AJ13" s="122" t="s">
        <v>91</v>
      </c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3">
        <f>BB14+BB15+BB16+BB17+BB18+BB19+BB20+BB21+BB22+BB23+BB24</f>
        <v>3862600</v>
      </c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5"/>
      <c r="BP13" s="123">
        <f>BP14+BP15+BP16+BP17+BP18+BP19+BP20+BP21+BP22+BP23+BP24</f>
        <v>3672265.4799999995</v>
      </c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5"/>
      <c r="CC13" s="123">
        <f>CC14+CC15+CC16+CC17+CC18+CC19+CC20+CC21+CC22+CC23+CC24</f>
        <v>3672265.4799999995</v>
      </c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5"/>
      <c r="CP13" s="84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120"/>
    </row>
    <row r="14" spans="1:106" ht="15" customHeight="1">
      <c r="A14" s="126" t="s">
        <v>73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15"/>
      <c r="Z14" s="17"/>
      <c r="AA14" s="17"/>
      <c r="AB14" s="17"/>
      <c r="AC14" s="22"/>
      <c r="AD14" s="127"/>
      <c r="AE14" s="128"/>
      <c r="AF14" s="128"/>
      <c r="AG14" s="128"/>
      <c r="AH14" s="128"/>
      <c r="AI14" s="129"/>
      <c r="AJ14" s="119" t="s">
        <v>166</v>
      </c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84">
        <v>2114400</v>
      </c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6"/>
      <c r="BP14" s="84">
        <v>2014307.94</v>
      </c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6"/>
      <c r="CC14" s="84">
        <f t="shared" si="0"/>
        <v>2014307.94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6"/>
      <c r="CP14" s="84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120"/>
    </row>
    <row r="15" spans="1:106" ht="24" customHeight="1">
      <c r="A15" s="115" t="s">
        <v>75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 t="s">
        <v>167</v>
      </c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84">
        <v>633100</v>
      </c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6"/>
      <c r="BP15" s="84">
        <v>608048.82</v>
      </c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6"/>
      <c r="CC15" s="84">
        <f t="shared" si="0"/>
        <v>608048.82</v>
      </c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120"/>
    </row>
    <row r="16" spans="1:106" ht="15" customHeight="1">
      <c r="A16" s="115" t="s">
        <v>74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 t="s">
        <v>168</v>
      </c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84">
        <v>175800</v>
      </c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6"/>
      <c r="BP16" s="84">
        <v>173588.13</v>
      </c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6"/>
      <c r="CC16" s="84">
        <f t="shared" si="0"/>
        <v>173588.13</v>
      </c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6"/>
      <c r="CP16" s="84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120"/>
    </row>
    <row r="17" spans="1:106" ht="15" customHeight="1">
      <c r="A17" s="115" t="s">
        <v>79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18"/>
      <c r="AE17" s="119"/>
      <c r="AF17" s="119"/>
      <c r="AG17" s="119"/>
      <c r="AH17" s="119"/>
      <c r="AI17" s="119"/>
      <c r="AJ17" s="119" t="s">
        <v>169</v>
      </c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84">
        <v>36000</v>
      </c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4">
        <v>27201.02</v>
      </c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6"/>
      <c r="CC17" s="84">
        <f t="shared" si="0"/>
        <v>27201.02</v>
      </c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6"/>
      <c r="CP17" s="84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120"/>
    </row>
    <row r="18" spans="1:106" ht="15" customHeight="1">
      <c r="A18" s="126" t="s">
        <v>80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15"/>
      <c r="X18" s="17"/>
      <c r="Y18" s="17"/>
      <c r="Z18" s="17"/>
      <c r="AA18" s="17"/>
      <c r="AB18" s="17"/>
      <c r="AC18" s="22"/>
      <c r="AD18" s="127"/>
      <c r="AE18" s="128"/>
      <c r="AF18" s="128"/>
      <c r="AG18" s="128"/>
      <c r="AH18" s="128"/>
      <c r="AI18" s="129"/>
      <c r="AJ18" s="119" t="s">
        <v>170</v>
      </c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84">
        <v>199900</v>
      </c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6"/>
      <c r="BP18" s="84">
        <v>197520.23</v>
      </c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6"/>
      <c r="CC18" s="84">
        <f>BP18</f>
        <v>197520.23</v>
      </c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6"/>
      <c r="CP18" s="84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120"/>
    </row>
    <row r="19" spans="1:106" ht="23.25" customHeight="1">
      <c r="A19" s="115" t="s">
        <v>81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7"/>
      <c r="AD19" s="118"/>
      <c r="AE19" s="119"/>
      <c r="AF19" s="119"/>
      <c r="AG19" s="119"/>
      <c r="AH19" s="119"/>
      <c r="AI19" s="119"/>
      <c r="AJ19" s="119" t="s">
        <v>171</v>
      </c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84">
        <v>73700</v>
      </c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6"/>
      <c r="BP19" s="84">
        <v>72449.76</v>
      </c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6"/>
      <c r="CC19" s="84">
        <f t="shared" si="0"/>
        <v>72449.76</v>
      </c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6"/>
      <c r="CP19" s="84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120"/>
    </row>
    <row r="20" spans="1:106" ht="13.5" customHeight="1">
      <c r="A20" s="115" t="s">
        <v>82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7"/>
      <c r="AD20" s="118"/>
      <c r="AE20" s="119"/>
      <c r="AF20" s="119"/>
      <c r="AG20" s="119"/>
      <c r="AH20" s="119"/>
      <c r="AI20" s="119"/>
      <c r="AJ20" s="119" t="s">
        <v>162</v>
      </c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84">
        <v>185000</v>
      </c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6"/>
      <c r="BP20" s="84">
        <v>166008.23</v>
      </c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6"/>
      <c r="CC20" s="84">
        <f>BP20</f>
        <v>166008.23</v>
      </c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6"/>
      <c r="CP20" s="84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120"/>
    </row>
    <row r="21" spans="1:106" ht="21" customHeight="1">
      <c r="A21" s="115" t="s">
        <v>76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118"/>
      <c r="AE21" s="119"/>
      <c r="AF21" s="119"/>
      <c r="AG21" s="119"/>
      <c r="AH21" s="119"/>
      <c r="AI21" s="119"/>
      <c r="AJ21" s="119" t="s">
        <v>173</v>
      </c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84">
        <v>178400</v>
      </c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6"/>
      <c r="BP21" s="84">
        <v>165742.59</v>
      </c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6"/>
      <c r="CC21" s="84">
        <f t="shared" si="0"/>
        <v>165742.59</v>
      </c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6"/>
      <c r="CP21" s="84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120"/>
    </row>
    <row r="22" spans="1:106" ht="24" customHeight="1">
      <c r="A22" s="115" t="s">
        <v>77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  <c r="AD22" s="118"/>
      <c r="AE22" s="119"/>
      <c r="AF22" s="119"/>
      <c r="AG22" s="119"/>
      <c r="AH22" s="119"/>
      <c r="AI22" s="119"/>
      <c r="AJ22" s="119" t="s">
        <v>172</v>
      </c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84">
        <v>250300</v>
      </c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6"/>
      <c r="BP22" s="84">
        <v>234567.83</v>
      </c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6"/>
      <c r="CC22" s="84">
        <f t="shared" si="0"/>
        <v>234567.83</v>
      </c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6"/>
      <c r="CP22" s="84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120"/>
    </row>
    <row r="23" spans="1:106" ht="15" customHeight="1">
      <c r="A23" s="115" t="s">
        <v>83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7"/>
      <c r="AD23" s="118"/>
      <c r="AE23" s="119"/>
      <c r="AF23" s="119"/>
      <c r="AG23" s="119"/>
      <c r="AH23" s="119"/>
      <c r="AI23" s="119"/>
      <c r="AJ23" s="119" t="s">
        <v>174</v>
      </c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84">
        <v>4500</v>
      </c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6"/>
      <c r="BP23" s="84">
        <v>1418</v>
      </c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6"/>
      <c r="CC23" s="84">
        <f t="shared" si="0"/>
        <v>1418</v>
      </c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6"/>
      <c r="CP23" s="84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120"/>
    </row>
    <row r="24" spans="1:106" ht="15" customHeight="1">
      <c r="A24" s="115" t="s">
        <v>83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118"/>
      <c r="AE24" s="119"/>
      <c r="AF24" s="119"/>
      <c r="AG24" s="119"/>
      <c r="AH24" s="119"/>
      <c r="AI24" s="119"/>
      <c r="AJ24" s="119" t="s">
        <v>175</v>
      </c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84">
        <v>11500</v>
      </c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6"/>
      <c r="BP24" s="84">
        <v>11412.93</v>
      </c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6"/>
      <c r="CC24" s="84">
        <f t="shared" si="0"/>
        <v>11412.93</v>
      </c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6"/>
      <c r="CP24" s="84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120"/>
    </row>
    <row r="25" spans="1:106" ht="15" customHeight="1">
      <c r="A25" s="115" t="s">
        <v>177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7"/>
      <c r="AD25" s="118"/>
      <c r="AE25" s="119"/>
      <c r="AF25" s="119"/>
      <c r="AG25" s="119"/>
      <c r="AH25" s="119"/>
      <c r="AI25" s="119"/>
      <c r="AJ25" s="122" t="s">
        <v>176</v>
      </c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3">
        <v>50000</v>
      </c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5"/>
      <c r="BP25" s="123">
        <v>0</v>
      </c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5"/>
      <c r="CC25" s="123">
        <f>BP25</f>
        <v>0</v>
      </c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5"/>
      <c r="CP25" s="84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120"/>
    </row>
    <row r="26" spans="1:106" ht="38.25" customHeight="1">
      <c r="A26" s="115" t="s">
        <v>178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7"/>
      <c r="AD26" s="118"/>
      <c r="AE26" s="119"/>
      <c r="AF26" s="119"/>
      <c r="AG26" s="119"/>
      <c r="AH26" s="119"/>
      <c r="AI26" s="119"/>
      <c r="AJ26" s="122" t="s">
        <v>92</v>
      </c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3">
        <f>BB28+BB29+BB30+BB31+BB27</f>
        <v>435400</v>
      </c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5"/>
      <c r="BP26" s="123">
        <f>BP28+BP29+BP30+BP31+BP27</f>
        <v>395025.24</v>
      </c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5"/>
      <c r="CC26" s="123">
        <f>CC28+CC29+CC30+CC31+CC27</f>
        <v>395025.24</v>
      </c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5"/>
      <c r="CP26" s="84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120"/>
    </row>
    <row r="27" spans="1:106" ht="38.25" customHeight="1">
      <c r="A27" s="115" t="s">
        <v>83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7"/>
      <c r="AD27" s="118"/>
      <c r="AE27" s="119"/>
      <c r="AF27" s="119"/>
      <c r="AG27" s="119"/>
      <c r="AH27" s="119"/>
      <c r="AI27" s="119"/>
      <c r="AJ27" s="119" t="s">
        <v>181</v>
      </c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84">
        <v>18000</v>
      </c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/>
      <c r="BP27" s="84">
        <v>14400</v>
      </c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6"/>
      <c r="CC27" s="84">
        <f>BP27</f>
        <v>14400</v>
      </c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6"/>
      <c r="CP27" s="84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120"/>
    </row>
    <row r="28" spans="1:106" ht="27" customHeight="1">
      <c r="A28" s="115" t="s">
        <v>128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7"/>
      <c r="AD28" s="118"/>
      <c r="AE28" s="119"/>
      <c r="AF28" s="119"/>
      <c r="AG28" s="119"/>
      <c r="AH28" s="119"/>
      <c r="AI28" s="119"/>
      <c r="AJ28" s="119" t="s">
        <v>182</v>
      </c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84">
        <v>309400</v>
      </c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6"/>
      <c r="BP28" s="84">
        <v>285953.24</v>
      </c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6"/>
      <c r="CC28" s="84">
        <f>BP28</f>
        <v>285953.24</v>
      </c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6"/>
      <c r="CP28" s="18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20"/>
    </row>
    <row r="29" spans="1:106" ht="27" customHeight="1">
      <c r="A29" s="115" t="s">
        <v>83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7"/>
      <c r="AD29" s="118"/>
      <c r="AE29" s="119"/>
      <c r="AF29" s="119"/>
      <c r="AG29" s="119"/>
      <c r="AH29" s="119"/>
      <c r="AI29" s="119"/>
      <c r="AJ29" s="119" t="s">
        <v>183</v>
      </c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84">
        <v>66000</v>
      </c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6"/>
      <c r="BP29" s="84">
        <v>66000</v>
      </c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6"/>
      <c r="CC29" s="84">
        <f>BP29</f>
        <v>66000</v>
      </c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6"/>
      <c r="CP29" s="84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120"/>
    </row>
    <row r="30" spans="1:106" ht="27" customHeight="1">
      <c r="A30" s="115" t="s">
        <v>77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118"/>
      <c r="AE30" s="119"/>
      <c r="AF30" s="119"/>
      <c r="AG30" s="119"/>
      <c r="AH30" s="119"/>
      <c r="AI30" s="119"/>
      <c r="AJ30" s="119" t="s">
        <v>184</v>
      </c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84">
        <v>7500</v>
      </c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6"/>
      <c r="BP30" s="84">
        <v>6611</v>
      </c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6"/>
      <c r="CC30" s="84">
        <f>BP30</f>
        <v>6611</v>
      </c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6"/>
      <c r="CP30" s="18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20"/>
    </row>
    <row r="31" spans="1:106" ht="24" customHeight="1">
      <c r="A31" s="115" t="s">
        <v>83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7"/>
      <c r="AD31" s="118"/>
      <c r="AE31" s="119"/>
      <c r="AF31" s="119"/>
      <c r="AG31" s="119"/>
      <c r="AH31" s="119"/>
      <c r="AI31" s="119"/>
      <c r="AJ31" s="119" t="s">
        <v>185</v>
      </c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84">
        <v>34500</v>
      </c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6"/>
      <c r="BP31" s="84">
        <v>22061</v>
      </c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6"/>
      <c r="CC31" s="84">
        <f t="shared" si="0"/>
        <v>22061</v>
      </c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6"/>
      <c r="CP31" s="84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120"/>
    </row>
    <row r="32" spans="1:106" ht="39" customHeight="1">
      <c r="A32" s="115" t="s">
        <v>190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7"/>
      <c r="AD32" s="118"/>
      <c r="AE32" s="119"/>
      <c r="AF32" s="119"/>
      <c r="AG32" s="119"/>
      <c r="AH32" s="119"/>
      <c r="AI32" s="119"/>
      <c r="AJ32" s="122" t="s">
        <v>93</v>
      </c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3">
        <f>BB33+BB34+BB35+BB36</f>
        <v>164699.99999999997</v>
      </c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5"/>
      <c r="BP32" s="123">
        <f>BP33+BP34+BP35+BP36</f>
        <v>164699.99999999997</v>
      </c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5"/>
      <c r="CC32" s="123">
        <f>CC33++CC34+CC35+CC36</f>
        <v>164699.99999999997</v>
      </c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5"/>
      <c r="CP32" s="84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120"/>
    </row>
    <row r="33" spans="1:106" ht="15" customHeight="1">
      <c r="A33" s="115" t="s">
        <v>73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7"/>
      <c r="AD33" s="118"/>
      <c r="AE33" s="119"/>
      <c r="AF33" s="119"/>
      <c r="AG33" s="119"/>
      <c r="AH33" s="119"/>
      <c r="AI33" s="119"/>
      <c r="AJ33" s="119" t="s">
        <v>186</v>
      </c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84">
        <v>120384.18</v>
      </c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6"/>
      <c r="BP33" s="84">
        <v>120384.18</v>
      </c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6"/>
      <c r="CC33" s="84">
        <f aca="true" t="shared" si="1" ref="CC33:CC52">BP33</f>
        <v>120384.18</v>
      </c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6"/>
      <c r="CP33" s="84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120"/>
    </row>
    <row r="34" spans="1:106" ht="23.25" customHeight="1">
      <c r="A34" s="115" t="s">
        <v>75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7"/>
      <c r="AD34" s="118"/>
      <c r="AE34" s="119"/>
      <c r="AF34" s="119"/>
      <c r="AG34" s="119"/>
      <c r="AH34" s="119"/>
      <c r="AI34" s="119"/>
      <c r="AJ34" s="119" t="s">
        <v>187</v>
      </c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84">
        <v>36356.02</v>
      </c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6"/>
      <c r="BP34" s="84">
        <v>36356.02</v>
      </c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6"/>
      <c r="CC34" s="84">
        <f>BP34</f>
        <v>36356.02</v>
      </c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6"/>
      <c r="CP34" s="84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120"/>
    </row>
    <row r="35" spans="1:106" ht="28.5" customHeight="1">
      <c r="A35" s="115" t="s">
        <v>76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7"/>
      <c r="AD35" s="118"/>
      <c r="AE35" s="119"/>
      <c r="AF35" s="119"/>
      <c r="AG35" s="119"/>
      <c r="AH35" s="119"/>
      <c r="AI35" s="119"/>
      <c r="AJ35" s="119" t="s">
        <v>188</v>
      </c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84">
        <v>7750</v>
      </c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6"/>
      <c r="BP35" s="84">
        <v>7750</v>
      </c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6"/>
      <c r="CC35" s="84">
        <f>BP35</f>
        <v>7750</v>
      </c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6"/>
      <c r="CP35" s="84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120"/>
    </row>
    <row r="36" spans="1:106" ht="26.25" customHeight="1">
      <c r="A36" s="115" t="s">
        <v>77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7"/>
      <c r="AD36" s="118"/>
      <c r="AE36" s="119"/>
      <c r="AF36" s="119"/>
      <c r="AG36" s="119"/>
      <c r="AH36" s="119"/>
      <c r="AI36" s="119"/>
      <c r="AJ36" s="119" t="s">
        <v>189</v>
      </c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84">
        <v>209.8</v>
      </c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6"/>
      <c r="BP36" s="84">
        <v>209.8</v>
      </c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6"/>
      <c r="CC36" s="84">
        <f>BP36</f>
        <v>209.8</v>
      </c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6"/>
      <c r="CP36" s="84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120"/>
    </row>
    <row r="37" spans="1:106" ht="70.5" customHeight="1">
      <c r="A37" s="115" t="s">
        <v>191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7"/>
      <c r="AD37" s="118"/>
      <c r="AE37" s="119"/>
      <c r="AF37" s="119"/>
      <c r="AG37" s="119"/>
      <c r="AH37" s="119"/>
      <c r="AI37" s="119"/>
      <c r="AJ37" s="122" t="s">
        <v>94</v>
      </c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3">
        <f>BB38+BB39+BB40+BB41</f>
        <v>155900</v>
      </c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5"/>
      <c r="BP37" s="123">
        <f>BP38+BP39+BP40+BP41</f>
        <v>149388.82</v>
      </c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5"/>
      <c r="CC37" s="123">
        <f>CC38+CC39+CC40+CC41</f>
        <v>149388.82</v>
      </c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5"/>
      <c r="CP37" s="84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120"/>
    </row>
    <row r="38" spans="1:106" ht="24" customHeight="1">
      <c r="A38" s="115" t="s">
        <v>81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7"/>
      <c r="AD38" s="118"/>
      <c r="AE38" s="119"/>
      <c r="AF38" s="119"/>
      <c r="AG38" s="119"/>
      <c r="AH38" s="119"/>
      <c r="AI38" s="119"/>
      <c r="AJ38" s="119" t="s">
        <v>192</v>
      </c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84">
        <v>37000</v>
      </c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6"/>
      <c r="BP38" s="84">
        <v>31002.82</v>
      </c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6"/>
      <c r="CC38" s="84">
        <f t="shared" si="1"/>
        <v>31002.82</v>
      </c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6"/>
      <c r="CP38" s="84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120"/>
    </row>
    <row r="39" spans="1:106" ht="18.75" customHeight="1">
      <c r="A39" s="115" t="s">
        <v>82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7"/>
      <c r="AD39" s="118"/>
      <c r="AE39" s="119"/>
      <c r="AF39" s="119"/>
      <c r="AG39" s="119"/>
      <c r="AH39" s="119"/>
      <c r="AI39" s="119"/>
      <c r="AJ39" s="119" t="s">
        <v>193</v>
      </c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84">
        <v>99200</v>
      </c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6"/>
      <c r="BP39" s="84">
        <v>98786</v>
      </c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6"/>
      <c r="CC39" s="84">
        <f t="shared" si="1"/>
        <v>98786</v>
      </c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6"/>
      <c r="CP39" s="84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120"/>
    </row>
    <row r="40" spans="1:106" ht="28.5" customHeight="1">
      <c r="A40" s="115" t="s">
        <v>76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7"/>
      <c r="AD40" s="118"/>
      <c r="AE40" s="119"/>
      <c r="AF40" s="119"/>
      <c r="AG40" s="119"/>
      <c r="AH40" s="119"/>
      <c r="AI40" s="119"/>
      <c r="AJ40" s="119" t="s">
        <v>193</v>
      </c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84">
        <v>2700</v>
      </c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6"/>
      <c r="BP40" s="84">
        <v>2700</v>
      </c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6"/>
      <c r="CC40" s="84">
        <f>BP40</f>
        <v>2700</v>
      </c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6"/>
      <c r="CP40" s="84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120"/>
    </row>
    <row r="41" spans="1:106" ht="24.75" customHeight="1">
      <c r="A41" s="115" t="s">
        <v>77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7"/>
      <c r="AD41" s="118"/>
      <c r="AE41" s="119"/>
      <c r="AF41" s="119"/>
      <c r="AG41" s="119"/>
      <c r="AH41" s="119"/>
      <c r="AI41" s="119"/>
      <c r="AJ41" s="119" t="s">
        <v>194</v>
      </c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84">
        <v>17000</v>
      </c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6"/>
      <c r="BP41" s="84">
        <v>16900</v>
      </c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6"/>
      <c r="CC41" s="84">
        <f t="shared" si="1"/>
        <v>16900</v>
      </c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6"/>
      <c r="CP41" s="84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120"/>
    </row>
    <row r="42" spans="1:106" ht="27.75" customHeight="1">
      <c r="A42" s="115" t="s">
        <v>195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7"/>
      <c r="AD42" s="118"/>
      <c r="AE42" s="119"/>
      <c r="AF42" s="119"/>
      <c r="AG42" s="119"/>
      <c r="AH42" s="119"/>
      <c r="AI42" s="119"/>
      <c r="AJ42" s="122" t="s">
        <v>95</v>
      </c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>
        <f>BB43</f>
        <v>20000</v>
      </c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5"/>
      <c r="BP42" s="123">
        <f>BP43</f>
        <v>19687.94</v>
      </c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5"/>
      <c r="CC42" s="123">
        <f t="shared" si="1"/>
        <v>19687.94</v>
      </c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5"/>
      <c r="CP42" s="84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120"/>
    </row>
    <row r="43" spans="1:106" ht="15" customHeight="1">
      <c r="A43" s="115" t="s">
        <v>82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7"/>
      <c r="AD43" s="118"/>
      <c r="AE43" s="119"/>
      <c r="AF43" s="119"/>
      <c r="AG43" s="119"/>
      <c r="AH43" s="119"/>
      <c r="AI43" s="119"/>
      <c r="AJ43" s="119" t="s">
        <v>196</v>
      </c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84">
        <v>20000</v>
      </c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6"/>
      <c r="BP43" s="84">
        <v>19687.94</v>
      </c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6"/>
      <c r="CC43" s="84">
        <f t="shared" si="1"/>
        <v>19687.94</v>
      </c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6"/>
      <c r="CP43" s="84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120"/>
    </row>
    <row r="44" spans="1:106" ht="15" customHeight="1">
      <c r="A44" s="115" t="s">
        <v>197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7"/>
      <c r="AD44" s="118"/>
      <c r="AE44" s="119"/>
      <c r="AF44" s="119"/>
      <c r="AG44" s="119"/>
      <c r="AH44" s="119"/>
      <c r="AI44" s="119"/>
      <c r="AJ44" s="122" t="s">
        <v>96</v>
      </c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3">
        <f>BB45+BB46</f>
        <v>1593100</v>
      </c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5"/>
      <c r="BP44" s="123">
        <f>BP45+BP46</f>
        <v>732507.81</v>
      </c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5"/>
      <c r="CC44" s="123">
        <f t="shared" si="1"/>
        <v>732507.81</v>
      </c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5"/>
      <c r="CP44" s="84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120"/>
    </row>
    <row r="45" spans="1:106" ht="23.25" customHeight="1">
      <c r="A45" s="115" t="s">
        <v>81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7"/>
      <c r="AD45" s="118"/>
      <c r="AE45" s="119"/>
      <c r="AF45" s="119"/>
      <c r="AG45" s="119"/>
      <c r="AH45" s="119"/>
      <c r="AI45" s="119"/>
      <c r="AJ45" s="119" t="s">
        <v>198</v>
      </c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84">
        <v>815500</v>
      </c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6"/>
      <c r="BP45" s="84">
        <v>0</v>
      </c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6"/>
      <c r="CC45" s="84">
        <f t="shared" si="1"/>
        <v>0</v>
      </c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6"/>
      <c r="CP45" s="84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120"/>
    </row>
    <row r="46" spans="1:106" ht="23.25" customHeight="1">
      <c r="A46" s="115" t="s">
        <v>81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8"/>
      <c r="AE46" s="119"/>
      <c r="AF46" s="119"/>
      <c r="AG46" s="119"/>
      <c r="AH46" s="119"/>
      <c r="AI46" s="119"/>
      <c r="AJ46" s="119" t="s">
        <v>199</v>
      </c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84">
        <v>777600</v>
      </c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6"/>
      <c r="BP46" s="84">
        <v>732507.81</v>
      </c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6"/>
      <c r="CC46" s="84">
        <f t="shared" si="1"/>
        <v>732507.81</v>
      </c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6"/>
      <c r="CP46" s="84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120"/>
    </row>
    <row r="47" spans="1:106" ht="27" customHeight="1">
      <c r="A47" s="115" t="s">
        <v>200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7"/>
      <c r="AD47" s="118"/>
      <c r="AE47" s="119"/>
      <c r="AF47" s="119"/>
      <c r="AG47" s="119"/>
      <c r="AH47" s="119"/>
      <c r="AI47" s="119"/>
      <c r="AJ47" s="122" t="s">
        <v>97</v>
      </c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3">
        <f>BB48+BB49+BB50</f>
        <v>912900</v>
      </c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5"/>
      <c r="BP47" s="123">
        <f>BP48+BP49+BP50</f>
        <v>907845.4299999999</v>
      </c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5"/>
      <c r="CC47" s="123">
        <f t="shared" si="1"/>
        <v>907845.4299999999</v>
      </c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5"/>
      <c r="CP47" s="84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120"/>
    </row>
    <row r="48" spans="1:106" s="245" customFormat="1" ht="23.25" customHeight="1">
      <c r="A48" s="115" t="s">
        <v>81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7"/>
      <c r="AD48" s="118"/>
      <c r="AE48" s="119"/>
      <c r="AF48" s="119"/>
      <c r="AG48" s="119"/>
      <c r="AH48" s="119"/>
      <c r="AI48" s="119"/>
      <c r="AJ48" s="119" t="s">
        <v>201</v>
      </c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84">
        <v>41400</v>
      </c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6"/>
      <c r="BP48" s="84">
        <v>41337.2</v>
      </c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6"/>
      <c r="CC48" s="84">
        <f>BP48</f>
        <v>41337.2</v>
      </c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6"/>
      <c r="CP48" s="84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120"/>
    </row>
    <row r="49" spans="1:106" ht="23.25" customHeight="1">
      <c r="A49" s="115" t="s">
        <v>76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7"/>
      <c r="AD49" s="118"/>
      <c r="AE49" s="119"/>
      <c r="AF49" s="119"/>
      <c r="AG49" s="119"/>
      <c r="AH49" s="119"/>
      <c r="AI49" s="119"/>
      <c r="AJ49" s="119" t="s">
        <v>202</v>
      </c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84">
        <v>572000</v>
      </c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6"/>
      <c r="BP49" s="84">
        <v>572000</v>
      </c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6"/>
      <c r="CC49" s="84">
        <f t="shared" si="1"/>
        <v>572000</v>
      </c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6"/>
      <c r="CP49" s="84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120"/>
    </row>
    <row r="50" spans="1:106" ht="57.75" customHeight="1">
      <c r="A50" s="115" t="s">
        <v>116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7"/>
      <c r="AD50" s="118"/>
      <c r="AE50" s="119"/>
      <c r="AF50" s="119"/>
      <c r="AG50" s="119"/>
      <c r="AH50" s="119"/>
      <c r="AI50" s="119"/>
      <c r="AJ50" s="119" t="s">
        <v>203</v>
      </c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84">
        <v>299500</v>
      </c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6"/>
      <c r="BP50" s="84">
        <v>294508.23</v>
      </c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6"/>
      <c r="CC50" s="84">
        <f>BP50</f>
        <v>294508.23</v>
      </c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6"/>
      <c r="CP50" s="84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120"/>
    </row>
    <row r="51" spans="1:106" ht="39" customHeight="1">
      <c r="A51" s="115" t="s">
        <v>204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7"/>
      <c r="AD51" s="118"/>
      <c r="AE51" s="119"/>
      <c r="AF51" s="119"/>
      <c r="AG51" s="119"/>
      <c r="AH51" s="119"/>
      <c r="AI51" s="119"/>
      <c r="AJ51" s="122" t="s">
        <v>98</v>
      </c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3">
        <f>BB52+BB53+BB54+BB55+BB56</f>
        <v>2779900</v>
      </c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5"/>
      <c r="BP51" s="123">
        <f>BP52+BP53+BP54+BP55+BP56</f>
        <v>2498311.63</v>
      </c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5"/>
      <c r="CC51" s="123">
        <f t="shared" si="1"/>
        <v>2498311.63</v>
      </c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5"/>
      <c r="CP51" s="84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120"/>
    </row>
    <row r="52" spans="1:106" ht="23.25" customHeight="1">
      <c r="A52" s="115" t="s">
        <v>80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7"/>
      <c r="AD52" s="118"/>
      <c r="AE52" s="119"/>
      <c r="AF52" s="119"/>
      <c r="AG52" s="119"/>
      <c r="AH52" s="119"/>
      <c r="AI52" s="119"/>
      <c r="AJ52" s="119" t="s">
        <v>205</v>
      </c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84">
        <v>714200</v>
      </c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6"/>
      <c r="BP52" s="84">
        <v>690591.28</v>
      </c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6"/>
      <c r="CC52" s="84">
        <f t="shared" si="1"/>
        <v>690591.28</v>
      </c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6"/>
      <c r="CP52" s="84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120"/>
    </row>
    <row r="53" spans="1:106" ht="23.25" customHeight="1">
      <c r="A53" s="115" t="s">
        <v>81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7"/>
      <c r="AD53" s="118"/>
      <c r="AE53" s="119"/>
      <c r="AF53" s="119"/>
      <c r="AG53" s="119"/>
      <c r="AH53" s="119"/>
      <c r="AI53" s="119"/>
      <c r="AJ53" s="119" t="s">
        <v>206</v>
      </c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84">
        <v>699200</v>
      </c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6"/>
      <c r="BP53" s="84">
        <v>674986.35</v>
      </c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6"/>
      <c r="CC53" s="84">
        <f>BP53</f>
        <v>674986.35</v>
      </c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6"/>
      <c r="CP53" s="84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120"/>
    </row>
    <row r="54" spans="1:106" ht="24.75" customHeight="1">
      <c r="A54" s="115" t="s">
        <v>82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7"/>
      <c r="AD54" s="118"/>
      <c r="AE54" s="119"/>
      <c r="AF54" s="119"/>
      <c r="AG54" s="119"/>
      <c r="AH54" s="119"/>
      <c r="AI54" s="119"/>
      <c r="AJ54" s="119" t="s">
        <v>207</v>
      </c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84">
        <v>456600</v>
      </c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6"/>
      <c r="BP54" s="84">
        <v>398248</v>
      </c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6"/>
      <c r="CC54" s="84">
        <f>BP54</f>
        <v>398248</v>
      </c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6"/>
      <c r="CP54" s="84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120"/>
    </row>
    <row r="55" spans="1:106" ht="23.25" customHeight="1">
      <c r="A55" s="115" t="s">
        <v>76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7"/>
      <c r="AD55" s="118"/>
      <c r="AE55" s="119"/>
      <c r="AF55" s="119"/>
      <c r="AG55" s="119"/>
      <c r="AH55" s="119"/>
      <c r="AI55" s="119"/>
      <c r="AJ55" s="119" t="s">
        <v>208</v>
      </c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84">
        <v>693700</v>
      </c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6"/>
      <c r="BP55" s="84">
        <v>518336</v>
      </c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6"/>
      <c r="CC55" s="84">
        <f>BP55</f>
        <v>518336</v>
      </c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6"/>
      <c r="CP55" s="84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120"/>
    </row>
    <row r="56" spans="1:106" ht="23.25" customHeight="1">
      <c r="A56" s="115" t="s">
        <v>77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7"/>
      <c r="AD56" s="118"/>
      <c r="AE56" s="119"/>
      <c r="AF56" s="119"/>
      <c r="AG56" s="119"/>
      <c r="AH56" s="119"/>
      <c r="AI56" s="119"/>
      <c r="AJ56" s="119" t="s">
        <v>209</v>
      </c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84">
        <v>216200</v>
      </c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6"/>
      <c r="BP56" s="84">
        <v>216150</v>
      </c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6"/>
      <c r="CC56" s="84">
        <f>BP56</f>
        <v>216150</v>
      </c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6"/>
      <c r="CP56" s="84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120"/>
    </row>
    <row r="57" spans="1:106" ht="23.25" customHeight="1">
      <c r="A57" s="115" t="s">
        <v>210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7"/>
      <c r="AD57" s="118"/>
      <c r="AE57" s="119"/>
      <c r="AF57" s="119"/>
      <c r="AG57" s="119"/>
      <c r="AH57" s="119"/>
      <c r="AI57" s="119"/>
      <c r="AJ57" s="122" t="s">
        <v>129</v>
      </c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3">
        <f>BB58</f>
        <v>26400</v>
      </c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5"/>
      <c r="BP57" s="123">
        <f>BP58</f>
        <v>26400</v>
      </c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5"/>
      <c r="CC57" s="123">
        <f>BP57</f>
        <v>26400</v>
      </c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5"/>
      <c r="CP57" s="84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120"/>
    </row>
    <row r="58" spans="1:106" ht="15" customHeight="1">
      <c r="A58" s="115" t="s">
        <v>82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7"/>
      <c r="AD58" s="118"/>
      <c r="AE58" s="119"/>
      <c r="AF58" s="119"/>
      <c r="AG58" s="119"/>
      <c r="AH58" s="119"/>
      <c r="AI58" s="119"/>
      <c r="AJ58" s="119" t="s">
        <v>211</v>
      </c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84">
        <v>26400</v>
      </c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6"/>
      <c r="BP58" s="84">
        <v>26400</v>
      </c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6"/>
      <c r="CC58" s="84">
        <f>BP58</f>
        <v>26400</v>
      </c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6"/>
      <c r="CP58" s="84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120"/>
    </row>
    <row r="59" spans="1:106" ht="33.75" customHeight="1">
      <c r="A59" s="115" t="s">
        <v>212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7"/>
      <c r="AD59" s="118"/>
      <c r="AE59" s="119"/>
      <c r="AF59" s="119"/>
      <c r="AG59" s="119"/>
      <c r="AH59" s="119"/>
      <c r="AI59" s="119"/>
      <c r="AJ59" s="122" t="s">
        <v>213</v>
      </c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3">
        <f>BB60</f>
        <v>99200</v>
      </c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5"/>
      <c r="BP59" s="123">
        <f>BP60</f>
        <v>99200</v>
      </c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5"/>
      <c r="CC59" s="123">
        <f>BP59</f>
        <v>99200</v>
      </c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5"/>
      <c r="CP59" s="18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20"/>
    </row>
    <row r="60" spans="1:106" ht="15" customHeight="1">
      <c r="A60" s="115" t="s">
        <v>82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7"/>
      <c r="AD60" s="118"/>
      <c r="AE60" s="119"/>
      <c r="AF60" s="119"/>
      <c r="AG60" s="119"/>
      <c r="AH60" s="119"/>
      <c r="AI60" s="119"/>
      <c r="AJ60" s="119" t="s">
        <v>214</v>
      </c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84">
        <v>99200</v>
      </c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6"/>
      <c r="BP60" s="84">
        <v>99200</v>
      </c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6"/>
      <c r="CC60" s="84">
        <f>BP60</f>
        <v>99200</v>
      </c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6"/>
      <c r="CP60" s="18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20"/>
    </row>
    <row r="61" spans="1:106" ht="15" customHeight="1">
      <c r="A61" s="115" t="s">
        <v>215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7"/>
      <c r="AD61" s="118"/>
      <c r="AE61" s="119"/>
      <c r="AF61" s="119"/>
      <c r="AG61" s="119"/>
      <c r="AH61" s="119"/>
      <c r="AI61" s="119"/>
      <c r="AJ61" s="122" t="s">
        <v>99</v>
      </c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3">
        <f>BB62+BB63+BB64+BB65+BB66+BB67+BB68</f>
        <v>4077000</v>
      </c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5"/>
      <c r="BP61" s="123">
        <f>BP62+BP63+BP64+BP65+BP66+BP67+BP68</f>
        <v>3980730.84</v>
      </c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5"/>
      <c r="CC61" s="123">
        <f>BP61</f>
        <v>3980730.84</v>
      </c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5"/>
      <c r="CP61" s="84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120"/>
    </row>
    <row r="62" spans="1:106" ht="36" customHeight="1">
      <c r="A62" s="115" t="s">
        <v>79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7"/>
      <c r="AD62" s="118"/>
      <c r="AE62" s="119"/>
      <c r="AF62" s="119"/>
      <c r="AG62" s="119"/>
      <c r="AH62" s="119"/>
      <c r="AI62" s="119"/>
      <c r="AJ62" s="119" t="s">
        <v>216</v>
      </c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83">
        <v>36000</v>
      </c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>
        <v>31217.75</v>
      </c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>
        <f>BP62</f>
        <v>31217.75</v>
      </c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121"/>
    </row>
    <row r="63" spans="1:106" ht="24.75" customHeight="1">
      <c r="A63" s="115" t="s">
        <v>80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7"/>
      <c r="AD63" s="118"/>
      <c r="AE63" s="119"/>
      <c r="AF63" s="119"/>
      <c r="AG63" s="119"/>
      <c r="AH63" s="119"/>
      <c r="AI63" s="119"/>
      <c r="AJ63" s="119" t="s">
        <v>217</v>
      </c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83">
        <v>590500</v>
      </c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>
        <v>524021.31</v>
      </c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>
        <f>BP63</f>
        <v>524021.31</v>
      </c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121"/>
    </row>
    <row r="64" spans="1:106" ht="35.25" customHeight="1">
      <c r="A64" s="115" t="s">
        <v>81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7"/>
      <c r="AD64" s="118"/>
      <c r="AE64" s="119"/>
      <c r="AF64" s="119"/>
      <c r="AG64" s="119"/>
      <c r="AH64" s="119"/>
      <c r="AI64" s="119"/>
      <c r="AJ64" s="119" t="s">
        <v>218</v>
      </c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84">
        <v>176700</v>
      </c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6"/>
      <c r="BP64" s="84">
        <v>157933.17</v>
      </c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6"/>
      <c r="CC64" s="84">
        <f>BP64</f>
        <v>157933.17</v>
      </c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6"/>
      <c r="CP64" s="84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120"/>
    </row>
    <row r="65" spans="1:106" ht="30.75" customHeight="1">
      <c r="A65" s="115" t="s">
        <v>82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7"/>
      <c r="AD65" s="118"/>
      <c r="AE65" s="119"/>
      <c r="AF65" s="119"/>
      <c r="AG65" s="119"/>
      <c r="AH65" s="119"/>
      <c r="AI65" s="119"/>
      <c r="AJ65" s="119" t="s">
        <v>219</v>
      </c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84">
        <v>183700</v>
      </c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6"/>
      <c r="BP65" s="84">
        <v>177542.61</v>
      </c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6"/>
      <c r="CC65" s="84">
        <f>BP65</f>
        <v>177542.61</v>
      </c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6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121"/>
    </row>
    <row r="66" spans="1:106" ht="26.25" customHeight="1">
      <c r="A66" s="115" t="s">
        <v>76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7"/>
      <c r="AD66" s="118"/>
      <c r="AE66" s="119"/>
      <c r="AF66" s="119"/>
      <c r="AG66" s="119"/>
      <c r="AH66" s="119"/>
      <c r="AI66" s="119"/>
      <c r="AJ66" s="119" t="s">
        <v>220</v>
      </c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84">
        <v>60000</v>
      </c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6"/>
      <c r="BP66" s="84">
        <v>60000</v>
      </c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6"/>
      <c r="CC66" s="84">
        <f>BP66</f>
        <v>60000</v>
      </c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6"/>
      <c r="CP66" s="84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120"/>
    </row>
    <row r="67" spans="1:106" ht="41.25" customHeight="1">
      <c r="A67" s="115" t="s">
        <v>130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7"/>
      <c r="AD67" s="118"/>
      <c r="AE67" s="119"/>
      <c r="AF67" s="119"/>
      <c r="AG67" s="119"/>
      <c r="AH67" s="119"/>
      <c r="AI67" s="119"/>
      <c r="AJ67" s="119" t="s">
        <v>221</v>
      </c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83">
        <v>3013600</v>
      </c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>
        <v>3013600</v>
      </c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>
        <f>BP67</f>
        <v>3013600</v>
      </c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121"/>
    </row>
    <row r="68" spans="1:106" ht="41.25" customHeight="1">
      <c r="A68" s="115" t="s">
        <v>83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7"/>
      <c r="AD68" s="118"/>
      <c r="AE68" s="119"/>
      <c r="AF68" s="119"/>
      <c r="AG68" s="119"/>
      <c r="AH68" s="119"/>
      <c r="AI68" s="119"/>
      <c r="AJ68" s="119" t="s">
        <v>222</v>
      </c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84">
        <v>16500</v>
      </c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6"/>
      <c r="BP68" s="84">
        <v>16416</v>
      </c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6"/>
      <c r="CC68" s="84">
        <f>BP68</f>
        <v>16416</v>
      </c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6"/>
      <c r="CP68" s="84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120"/>
    </row>
    <row r="69" spans="1:106" ht="15" customHeight="1">
      <c r="A69" s="115" t="s">
        <v>223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7"/>
      <c r="AD69" s="118"/>
      <c r="AE69" s="119"/>
      <c r="AF69" s="119"/>
      <c r="AG69" s="119"/>
      <c r="AH69" s="119"/>
      <c r="AI69" s="119"/>
      <c r="AJ69" s="122" t="s">
        <v>100</v>
      </c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3">
        <f>BB70</f>
        <v>142800</v>
      </c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5"/>
      <c r="BP69" s="123">
        <f>BP70</f>
        <v>142750.27</v>
      </c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5"/>
      <c r="CC69" s="123">
        <f>BP69</f>
        <v>142750.27</v>
      </c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5"/>
      <c r="CP69" s="84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120"/>
    </row>
    <row r="70" spans="1:106" ht="58.5" customHeight="1">
      <c r="A70" s="115" t="s">
        <v>114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7"/>
      <c r="AD70" s="118"/>
      <c r="AE70" s="119"/>
      <c r="AF70" s="119"/>
      <c r="AG70" s="119"/>
      <c r="AH70" s="119"/>
      <c r="AI70" s="119"/>
      <c r="AJ70" s="119" t="s">
        <v>224</v>
      </c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83">
        <v>142800</v>
      </c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>
        <v>142750.27</v>
      </c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>
        <f>BP70</f>
        <v>142750.27</v>
      </c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121"/>
    </row>
    <row r="71" spans="1:106" ht="35.25" customHeight="1">
      <c r="A71" s="115" t="s">
        <v>225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7"/>
      <c r="AD71" s="118"/>
      <c r="AE71" s="119"/>
      <c r="AF71" s="119"/>
      <c r="AG71" s="119"/>
      <c r="AH71" s="119"/>
      <c r="AI71" s="119"/>
      <c r="AJ71" s="122" t="s">
        <v>101</v>
      </c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3">
        <f>BB72+BB73+BB74</f>
        <v>464100</v>
      </c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5"/>
      <c r="BP71" s="123">
        <f>BP72+BP73+BP74</f>
        <v>464100</v>
      </c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5"/>
      <c r="CC71" s="123">
        <f>BP71</f>
        <v>464100</v>
      </c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5"/>
      <c r="CP71" s="84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120"/>
    </row>
    <row r="72" spans="1:106" ht="25.5" customHeight="1">
      <c r="A72" s="115" t="s">
        <v>83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7"/>
      <c r="AD72" s="118"/>
      <c r="AE72" s="119"/>
      <c r="AF72" s="119"/>
      <c r="AG72" s="119"/>
      <c r="AH72" s="119"/>
      <c r="AI72" s="119"/>
      <c r="AJ72" s="119" t="s">
        <v>226</v>
      </c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83">
        <v>50000</v>
      </c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>
        <v>50000</v>
      </c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>
        <f>BP72</f>
        <v>50000</v>
      </c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121"/>
    </row>
    <row r="73" spans="1:106" ht="25.5" customHeight="1">
      <c r="A73" s="115" t="s">
        <v>76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7"/>
      <c r="AD73" s="118"/>
      <c r="AE73" s="119"/>
      <c r="AF73" s="119"/>
      <c r="AG73" s="119"/>
      <c r="AH73" s="119"/>
      <c r="AI73" s="119"/>
      <c r="AJ73" s="119" t="s">
        <v>227</v>
      </c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84">
        <v>350100</v>
      </c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6"/>
      <c r="BP73" s="84">
        <v>350100</v>
      </c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6"/>
      <c r="CC73" s="84">
        <f>BP73</f>
        <v>350100</v>
      </c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6"/>
      <c r="CP73" s="84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120"/>
    </row>
    <row r="74" spans="1:106" ht="25.5" customHeight="1">
      <c r="A74" s="115" t="s">
        <v>77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7"/>
      <c r="AD74" s="118"/>
      <c r="AE74" s="119"/>
      <c r="AF74" s="119"/>
      <c r="AG74" s="119"/>
      <c r="AH74" s="119"/>
      <c r="AI74" s="119"/>
      <c r="AJ74" s="119" t="s">
        <v>228</v>
      </c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84">
        <v>64000</v>
      </c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6"/>
      <c r="BP74" s="84">
        <v>64000</v>
      </c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6"/>
      <c r="CC74" s="84">
        <f>BP74</f>
        <v>64000</v>
      </c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6"/>
      <c r="CP74" s="84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120"/>
    </row>
    <row r="75" spans="1:106" ht="0.75" customHeight="1">
      <c r="A75" s="287"/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8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89"/>
    </row>
    <row r="76" spans="1:106" ht="12.75" hidden="1">
      <c r="A76" s="287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8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89"/>
    </row>
    <row r="77" spans="1:106" ht="82.5" customHeight="1">
      <c r="A77" s="115" t="s">
        <v>234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7"/>
      <c r="AD77" s="118"/>
      <c r="AE77" s="119"/>
      <c r="AF77" s="119"/>
      <c r="AG77" s="119"/>
      <c r="AH77" s="119"/>
      <c r="AI77" s="119"/>
      <c r="AJ77" s="122" t="s">
        <v>229</v>
      </c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3">
        <f>BB78+BB79+BB80+BB81</f>
        <v>87400</v>
      </c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5"/>
      <c r="BP77" s="123">
        <f>BP78+BP79+BP80+BP81</f>
        <v>86608.98</v>
      </c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5"/>
      <c r="CC77" s="123">
        <f>BP77</f>
        <v>86608.98</v>
      </c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5"/>
      <c r="CP77" s="84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120"/>
    </row>
    <row r="78" spans="1:106" ht="15" customHeight="1">
      <c r="A78" s="115" t="s">
        <v>73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7"/>
      <c r="AD78" s="118"/>
      <c r="AE78" s="119"/>
      <c r="AF78" s="119"/>
      <c r="AG78" s="119"/>
      <c r="AH78" s="119"/>
      <c r="AI78" s="119"/>
      <c r="AJ78" s="119" t="s">
        <v>230</v>
      </c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84">
        <v>63200</v>
      </c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6"/>
      <c r="BP78" s="84">
        <v>63165.67</v>
      </c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6"/>
      <c r="CC78" s="84">
        <f>BP78</f>
        <v>63165.67</v>
      </c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6"/>
      <c r="CP78" s="84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120"/>
    </row>
    <row r="79" spans="1:106" ht="24.75" customHeight="1">
      <c r="A79" s="115" t="s">
        <v>78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7"/>
      <c r="AD79" s="118"/>
      <c r="AE79" s="119"/>
      <c r="AF79" s="119"/>
      <c r="AG79" s="119"/>
      <c r="AH79" s="119"/>
      <c r="AI79" s="119"/>
      <c r="AJ79" s="119" t="s">
        <v>231</v>
      </c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84">
        <v>19000</v>
      </c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6"/>
      <c r="BP79" s="84">
        <v>18910.11</v>
      </c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6"/>
      <c r="CC79" s="84">
        <f>BP79</f>
        <v>18910.11</v>
      </c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6"/>
      <c r="CP79" s="84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120"/>
    </row>
    <row r="80" spans="1:106" ht="24" customHeight="1">
      <c r="A80" s="115" t="s">
        <v>131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7"/>
      <c r="AD80" s="118"/>
      <c r="AE80" s="119"/>
      <c r="AF80" s="119"/>
      <c r="AG80" s="119"/>
      <c r="AH80" s="119"/>
      <c r="AI80" s="119"/>
      <c r="AJ80" s="119" t="s">
        <v>232</v>
      </c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84">
        <v>4200</v>
      </c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6"/>
      <c r="BP80" s="84">
        <v>4000</v>
      </c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6"/>
      <c r="CC80" s="84">
        <f>BP80</f>
        <v>4000</v>
      </c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6"/>
      <c r="CP80" s="84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120"/>
    </row>
    <row r="81" spans="1:106" ht="24" customHeight="1">
      <c r="A81" s="115" t="s">
        <v>83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7"/>
      <c r="AD81" s="118"/>
      <c r="AE81" s="119"/>
      <c r="AF81" s="119"/>
      <c r="AG81" s="119"/>
      <c r="AH81" s="119"/>
      <c r="AI81" s="119"/>
      <c r="AJ81" s="119" t="s">
        <v>233</v>
      </c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84">
        <v>1000</v>
      </c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6"/>
      <c r="BP81" s="84">
        <v>533.2</v>
      </c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6"/>
      <c r="CC81" s="84">
        <v>533.2</v>
      </c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6"/>
      <c r="CP81" s="84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120"/>
    </row>
    <row r="82" spans="1:106" ht="9.75" customHeight="1" thickBot="1">
      <c r="A82" s="28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90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6"/>
    </row>
    <row r="83" spans="1:106" ht="21.75" customHeight="1" thickBot="1">
      <c r="A83" s="146" t="s">
        <v>24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7"/>
      <c r="AD83" s="162" t="s">
        <v>25</v>
      </c>
      <c r="AE83" s="163"/>
      <c r="AF83" s="163"/>
      <c r="AG83" s="163"/>
      <c r="AH83" s="163"/>
      <c r="AI83" s="163"/>
      <c r="AJ83" s="140" t="s">
        <v>9</v>
      </c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4">
        <v>-2700000</v>
      </c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>
        <v>-786255.09</v>
      </c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5" t="s">
        <v>9</v>
      </c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0" t="s">
        <v>9</v>
      </c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1"/>
    </row>
  </sheetData>
  <mergeCells count="537">
    <mergeCell ref="BB25:BO25"/>
    <mergeCell ref="A29:AC29"/>
    <mergeCell ref="AD29:AI29"/>
    <mergeCell ref="AJ29:BA29"/>
    <mergeCell ref="BB29:BO29"/>
    <mergeCell ref="BP29:CB29"/>
    <mergeCell ref="CC29:CO29"/>
    <mergeCell ref="CP29:DB29"/>
    <mergeCell ref="A27:AC27"/>
    <mergeCell ref="AD27:AI27"/>
    <mergeCell ref="AJ27:BA27"/>
    <mergeCell ref="BB27:BO27"/>
    <mergeCell ref="BP27:CB27"/>
    <mergeCell ref="CC27:CO27"/>
    <mergeCell ref="CC18:CO18"/>
    <mergeCell ref="CP18:DB18"/>
    <mergeCell ref="A20:AC20"/>
    <mergeCell ref="AD20:AI20"/>
    <mergeCell ref="AJ20:BA20"/>
    <mergeCell ref="BB20:BO20"/>
    <mergeCell ref="BP20:CB20"/>
    <mergeCell ref="CC20:CO20"/>
    <mergeCell ref="CP20:DB20"/>
    <mergeCell ref="A18:W18"/>
    <mergeCell ref="AD18:AI18"/>
    <mergeCell ref="AJ18:BA18"/>
    <mergeCell ref="BB18:BO18"/>
    <mergeCell ref="CC68:CO68"/>
    <mergeCell ref="CP68:DB68"/>
    <mergeCell ref="BP66:CB66"/>
    <mergeCell ref="CC66:CO66"/>
    <mergeCell ref="CP66:DB66"/>
    <mergeCell ref="BP67:CB67"/>
    <mergeCell ref="CC67:CO67"/>
    <mergeCell ref="CP67:DB67"/>
    <mergeCell ref="A68:AC68"/>
    <mergeCell ref="AD68:AI68"/>
    <mergeCell ref="AJ68:BA68"/>
    <mergeCell ref="BB68:BO68"/>
    <mergeCell ref="A67:AC67"/>
    <mergeCell ref="AD67:AI67"/>
    <mergeCell ref="AJ67:BA67"/>
    <mergeCell ref="BB67:BO67"/>
    <mergeCell ref="A50:AC50"/>
    <mergeCell ref="AD50:AI50"/>
    <mergeCell ref="AJ50:BA50"/>
    <mergeCell ref="BB50:BO50"/>
    <mergeCell ref="BP50:CB50"/>
    <mergeCell ref="CC50:CO50"/>
    <mergeCell ref="CP50:DB50"/>
    <mergeCell ref="A40:AC40"/>
    <mergeCell ref="AD40:AI40"/>
    <mergeCell ref="AJ40:BA40"/>
    <mergeCell ref="BB40:BO40"/>
    <mergeCell ref="BP40:CB40"/>
    <mergeCell ref="CC40:CO40"/>
    <mergeCell ref="CP40:DB40"/>
    <mergeCell ref="A30:AC30"/>
    <mergeCell ref="AD30:AI30"/>
    <mergeCell ref="AJ30:BA30"/>
    <mergeCell ref="BB30:BO30"/>
    <mergeCell ref="CP27:DB27"/>
    <mergeCell ref="A35:AC35"/>
    <mergeCell ref="AD35:AI35"/>
    <mergeCell ref="A56:AC56"/>
    <mergeCell ref="AD56:AI56"/>
    <mergeCell ref="AJ56:BA56"/>
    <mergeCell ref="BB56:BO56"/>
    <mergeCell ref="BP56:CB56"/>
    <mergeCell ref="CC56:CO56"/>
    <mergeCell ref="CP56:DB56"/>
    <mergeCell ref="AJ35:BA35"/>
    <mergeCell ref="BB35:BO35"/>
    <mergeCell ref="BP35:CB35"/>
    <mergeCell ref="CC35:CO35"/>
    <mergeCell ref="BP28:CB28"/>
    <mergeCell ref="CP35:DB35"/>
    <mergeCell ref="A36:AC36"/>
    <mergeCell ref="AD36:AI36"/>
    <mergeCell ref="AJ36:BA36"/>
    <mergeCell ref="BB36:BO36"/>
    <mergeCell ref="BP36:CB36"/>
    <mergeCell ref="CC36:CO36"/>
    <mergeCell ref="CP36:DB36"/>
    <mergeCell ref="BP49:CB49"/>
    <mergeCell ref="CC49:CO49"/>
    <mergeCell ref="AJ49:BA49"/>
    <mergeCell ref="BB49:BO49"/>
    <mergeCell ref="BP47:CB47"/>
    <mergeCell ref="CC47:CO47"/>
    <mergeCell ref="AJ47:BA47"/>
    <mergeCell ref="BB47:BO47"/>
    <mergeCell ref="BP37:CB37"/>
    <mergeCell ref="A49:AC49"/>
    <mergeCell ref="AD49:AI49"/>
    <mergeCell ref="CP49:DB49"/>
    <mergeCell ref="A47:AC47"/>
    <mergeCell ref="AD47:AI47"/>
    <mergeCell ref="A48:AC48"/>
    <mergeCell ref="AD48:AI48"/>
    <mergeCell ref="AJ48:BA48"/>
    <mergeCell ref="BB48:BO48"/>
    <mergeCell ref="A51:AC51"/>
    <mergeCell ref="AD51:AI51"/>
    <mergeCell ref="A46:AC46"/>
    <mergeCell ref="AD46:AI46"/>
    <mergeCell ref="AJ46:BA46"/>
    <mergeCell ref="BB46:BO46"/>
    <mergeCell ref="A44:AC44"/>
    <mergeCell ref="AD44:AI44"/>
    <mergeCell ref="AJ44:BA44"/>
    <mergeCell ref="BB44:BO44"/>
    <mergeCell ref="A42:AC42"/>
    <mergeCell ref="AD42:AI42"/>
    <mergeCell ref="AJ42:BA42"/>
    <mergeCell ref="BB42:BO42"/>
    <mergeCell ref="CC37:CO37"/>
    <mergeCell ref="CP37:DB37"/>
    <mergeCell ref="A41:AC41"/>
    <mergeCell ref="AD41:AI41"/>
    <mergeCell ref="AJ41:BA41"/>
    <mergeCell ref="BB41:BO41"/>
    <mergeCell ref="BP41:CB41"/>
    <mergeCell ref="CC41:CO41"/>
    <mergeCell ref="CP41:DB41"/>
    <mergeCell ref="A38:AC38"/>
    <mergeCell ref="A53:AC53"/>
    <mergeCell ref="AD53:AI53"/>
    <mergeCell ref="AJ53:BA53"/>
    <mergeCell ref="BB53:BO53"/>
    <mergeCell ref="A54:AC54"/>
    <mergeCell ref="AD54:AI54"/>
    <mergeCell ref="AJ54:BA54"/>
    <mergeCell ref="BB54:BO54"/>
    <mergeCell ref="A52:AC52"/>
    <mergeCell ref="AD52:AI52"/>
    <mergeCell ref="AJ52:BA52"/>
    <mergeCell ref="BB52:BO52"/>
    <mergeCell ref="A45:AC45"/>
    <mergeCell ref="AD45:AI45"/>
    <mergeCell ref="AJ45:BA45"/>
    <mergeCell ref="BB45:BO45"/>
    <mergeCell ref="A43:AC43"/>
    <mergeCell ref="AD43:AI43"/>
    <mergeCell ref="AJ43:BA43"/>
    <mergeCell ref="BB43:BO43"/>
    <mergeCell ref="AD38:AI38"/>
    <mergeCell ref="AJ38:BA38"/>
    <mergeCell ref="BB38:BO38"/>
    <mergeCell ref="A39:AC39"/>
    <mergeCell ref="AD39:AI39"/>
    <mergeCell ref="AJ39:BA39"/>
    <mergeCell ref="BB39:BO39"/>
    <mergeCell ref="AJ51:BA51"/>
    <mergeCell ref="BB51:BO51"/>
    <mergeCell ref="BP51:CB51"/>
    <mergeCell ref="CC51:CO51"/>
    <mergeCell ref="CP51:DB51"/>
    <mergeCell ref="A58:AC58"/>
    <mergeCell ref="AD58:AI58"/>
    <mergeCell ref="AJ58:BA58"/>
    <mergeCell ref="BB58:BO58"/>
    <mergeCell ref="BP58:CB58"/>
    <mergeCell ref="CC58:CO58"/>
    <mergeCell ref="CP58:DB58"/>
    <mergeCell ref="BP54:CB54"/>
    <mergeCell ref="CC54:CO54"/>
    <mergeCell ref="A34:AC34"/>
    <mergeCell ref="AD34:AI34"/>
    <mergeCell ref="AJ34:BA34"/>
    <mergeCell ref="BB34:BO34"/>
    <mergeCell ref="A37:AC37"/>
    <mergeCell ref="AD37:AI37"/>
    <mergeCell ref="AJ37:BA37"/>
    <mergeCell ref="BB37:BO37"/>
    <mergeCell ref="BB23:BO23"/>
    <mergeCell ref="A28:AC28"/>
    <mergeCell ref="AD28:AI28"/>
    <mergeCell ref="AJ28:BA28"/>
    <mergeCell ref="BB28:BO28"/>
    <mergeCell ref="A25:AC25"/>
    <mergeCell ref="AD25:AI25"/>
    <mergeCell ref="AJ25:BA25"/>
    <mergeCell ref="A16:AC16"/>
    <mergeCell ref="AD16:AI16"/>
    <mergeCell ref="AJ16:BA16"/>
    <mergeCell ref="BB16:BO16"/>
    <mergeCell ref="AD17:AI17"/>
    <mergeCell ref="AJ17:BA17"/>
    <mergeCell ref="BB17:BO17"/>
    <mergeCell ref="BB22:BO22"/>
    <mergeCell ref="A80:AC80"/>
    <mergeCell ref="AD80:AI80"/>
    <mergeCell ref="AJ80:BA80"/>
    <mergeCell ref="BB80:BO80"/>
    <mergeCell ref="A81:AC81"/>
    <mergeCell ref="AD81:AI81"/>
    <mergeCell ref="AJ81:BA81"/>
    <mergeCell ref="BB81:BO81"/>
    <mergeCell ref="A11:AC11"/>
    <mergeCell ref="AD11:AI11"/>
    <mergeCell ref="AJ11:BA11"/>
    <mergeCell ref="BB11:BO11"/>
    <mergeCell ref="BP11:CB11"/>
    <mergeCell ref="A8:AC8"/>
    <mergeCell ref="AD8:AI8"/>
    <mergeCell ref="AJ8:BA8"/>
    <mergeCell ref="BB8:BO8"/>
    <mergeCell ref="A3:AC4"/>
    <mergeCell ref="AD3:AI4"/>
    <mergeCell ref="AJ3:BA4"/>
    <mergeCell ref="A7:AC7"/>
    <mergeCell ref="AD7:AI7"/>
    <mergeCell ref="AJ7:BA7"/>
    <mergeCell ref="A6:AC6"/>
    <mergeCell ref="AD6:AI6"/>
    <mergeCell ref="AJ6:BA6"/>
    <mergeCell ref="A5:AC5"/>
    <mergeCell ref="A10:AC10"/>
    <mergeCell ref="AD10:AI10"/>
    <mergeCell ref="AJ10:BA10"/>
    <mergeCell ref="BB10:BO10"/>
    <mergeCell ref="AD5:AI5"/>
    <mergeCell ref="AJ5:BA5"/>
    <mergeCell ref="BB5:BO5"/>
    <mergeCell ref="BB7:BO7"/>
    <mergeCell ref="BB6:BO6"/>
    <mergeCell ref="BP16:CB16"/>
    <mergeCell ref="A79:AC79"/>
    <mergeCell ref="AD79:AI79"/>
    <mergeCell ref="AJ79:BA79"/>
    <mergeCell ref="BB79:BO79"/>
    <mergeCell ref="A78:AC78"/>
    <mergeCell ref="AJ78:BA78"/>
    <mergeCell ref="BB78:BO78"/>
    <mergeCell ref="A17:AC17"/>
    <mergeCell ref="A59:AC59"/>
    <mergeCell ref="AD83:AI83"/>
    <mergeCell ref="AJ83:BA83"/>
    <mergeCell ref="BB83:BO83"/>
    <mergeCell ref="AD61:AI61"/>
    <mergeCell ref="AJ61:BA61"/>
    <mergeCell ref="BB61:BO61"/>
    <mergeCell ref="AD78:AI78"/>
    <mergeCell ref="BB71:BO71"/>
    <mergeCell ref="AJ70:BA70"/>
    <mergeCell ref="BB70:BO70"/>
    <mergeCell ref="BP6:CB6"/>
    <mergeCell ref="BP7:CB7"/>
    <mergeCell ref="BP8:CB8"/>
    <mergeCell ref="BP10:CB10"/>
    <mergeCell ref="BP9:CB9"/>
    <mergeCell ref="BP17:CB17"/>
    <mergeCell ref="BP19:CB19"/>
    <mergeCell ref="BP21:CB21"/>
    <mergeCell ref="BP22:CB22"/>
    <mergeCell ref="BP18:CB18"/>
    <mergeCell ref="BP23:CB23"/>
    <mergeCell ref="BP25:CB25"/>
    <mergeCell ref="BP24:CB24"/>
    <mergeCell ref="AD59:AI59"/>
    <mergeCell ref="AJ59:BA59"/>
    <mergeCell ref="BB59:BO59"/>
    <mergeCell ref="BP59:CB59"/>
    <mergeCell ref="BP33:CB33"/>
    <mergeCell ref="BP32:CB32"/>
    <mergeCell ref="BP31:CB31"/>
    <mergeCell ref="BP30:CB30"/>
    <mergeCell ref="BP34:CB34"/>
    <mergeCell ref="A61:AC61"/>
    <mergeCell ref="BP61:CB61"/>
    <mergeCell ref="A57:AC57"/>
    <mergeCell ref="AD57:AI57"/>
    <mergeCell ref="AJ57:BA57"/>
    <mergeCell ref="BB57:BO57"/>
    <mergeCell ref="BP57:CB57"/>
    <mergeCell ref="A60:AC60"/>
    <mergeCell ref="AD60:AI60"/>
    <mergeCell ref="BP52:CB52"/>
    <mergeCell ref="BP38:CB38"/>
    <mergeCell ref="BP39:CB39"/>
    <mergeCell ref="BP43:CB43"/>
    <mergeCell ref="BP45:CB45"/>
    <mergeCell ref="BP42:CB42"/>
    <mergeCell ref="BP44:CB44"/>
    <mergeCell ref="BP46:CB46"/>
    <mergeCell ref="CC78:CO78"/>
    <mergeCell ref="CC79:CO79"/>
    <mergeCell ref="CC13:CO13"/>
    <mergeCell ref="CC42:CO42"/>
    <mergeCell ref="CC44:CO44"/>
    <mergeCell ref="CC46:CO46"/>
    <mergeCell ref="CC19:CO19"/>
    <mergeCell ref="CC21:CO21"/>
    <mergeCell ref="CC57:CO57"/>
    <mergeCell ref="CC61:CO61"/>
    <mergeCell ref="CC16:CO16"/>
    <mergeCell ref="CC17:CO17"/>
    <mergeCell ref="CC23:CO23"/>
    <mergeCell ref="CC6:CO6"/>
    <mergeCell ref="CC7:CO7"/>
    <mergeCell ref="CC8:CO8"/>
    <mergeCell ref="CC10:CO10"/>
    <mergeCell ref="CC9:CO9"/>
    <mergeCell ref="CC11:CO11"/>
    <mergeCell ref="CC22:CO22"/>
    <mergeCell ref="CC24:CO24"/>
    <mergeCell ref="CC45:CO45"/>
    <mergeCell ref="CC38:CO38"/>
    <mergeCell ref="CC39:CO39"/>
    <mergeCell ref="CC43:CO43"/>
    <mergeCell ref="CC32:CO32"/>
    <mergeCell ref="CP11:DB11"/>
    <mergeCell ref="CP16:DB16"/>
    <mergeCell ref="CP14:DB14"/>
    <mergeCell ref="CP17:DB17"/>
    <mergeCell ref="CP19:DB19"/>
    <mergeCell ref="CC25:CO25"/>
    <mergeCell ref="CC31:CO31"/>
    <mergeCell ref="CC28:CO28"/>
    <mergeCell ref="CC30:CO30"/>
    <mergeCell ref="CC59:CO59"/>
    <mergeCell ref="AJ60:BA60"/>
    <mergeCell ref="BB60:BO60"/>
    <mergeCell ref="BP60:CB60"/>
    <mergeCell ref="CC60:CO60"/>
    <mergeCell ref="CC33:CO33"/>
    <mergeCell ref="CC34:CO34"/>
    <mergeCell ref="CP6:DB6"/>
    <mergeCell ref="CP7:DB7"/>
    <mergeCell ref="CP8:DB8"/>
    <mergeCell ref="CP10:DB10"/>
    <mergeCell ref="CP21:DB21"/>
    <mergeCell ref="CP22:DB22"/>
    <mergeCell ref="CP33:DB33"/>
    <mergeCell ref="CP78:DB78"/>
    <mergeCell ref="CP42:DB42"/>
    <mergeCell ref="CP44:DB44"/>
    <mergeCell ref="CP46:DB46"/>
    <mergeCell ref="CP61:DB61"/>
    <mergeCell ref="CP47:DB47"/>
    <mergeCell ref="CP43:DB43"/>
    <mergeCell ref="CP45:DB45"/>
    <mergeCell ref="CP23:DB23"/>
    <mergeCell ref="CP25:DB25"/>
    <mergeCell ref="CP24:DB24"/>
    <mergeCell ref="A73:AC73"/>
    <mergeCell ref="AD73:AI73"/>
    <mergeCell ref="AJ73:BA73"/>
    <mergeCell ref="BB73:BO73"/>
    <mergeCell ref="BP73:CB73"/>
    <mergeCell ref="CC73:CO73"/>
    <mergeCell ref="CP73:DB73"/>
    <mergeCell ref="CP31:DB31"/>
    <mergeCell ref="CP32:DB32"/>
    <mergeCell ref="A74:AC74"/>
    <mergeCell ref="AD74:AI74"/>
    <mergeCell ref="AJ74:BA74"/>
    <mergeCell ref="BB74:BO74"/>
    <mergeCell ref="BP74:CB74"/>
    <mergeCell ref="CC74:CO74"/>
    <mergeCell ref="CP74:DB74"/>
    <mergeCell ref="CP34:DB34"/>
    <mergeCell ref="A83:AC83"/>
    <mergeCell ref="CP79:DB79"/>
    <mergeCell ref="CP52:DB52"/>
    <mergeCell ref="CP80:DB80"/>
    <mergeCell ref="CP81:DB81"/>
    <mergeCell ref="CC52:CO52"/>
    <mergeCell ref="CC53:CO53"/>
    <mergeCell ref="BP78:CB78"/>
    <mergeCell ref="BP79:CB79"/>
    <mergeCell ref="CP83:DB83"/>
    <mergeCell ref="A55:AC55"/>
    <mergeCell ref="AD55:AI55"/>
    <mergeCell ref="AJ55:BA55"/>
    <mergeCell ref="BB55:BO55"/>
    <mergeCell ref="BP55:CB55"/>
    <mergeCell ref="CC55:CO55"/>
    <mergeCell ref="CP55:DB55"/>
    <mergeCell ref="BP83:CB83"/>
    <mergeCell ref="CC83:CO83"/>
    <mergeCell ref="CC81:CO81"/>
    <mergeCell ref="CC80:CO80"/>
    <mergeCell ref="BP80:CB80"/>
    <mergeCell ref="BP81:CB81"/>
    <mergeCell ref="CP54:DB54"/>
    <mergeCell ref="BP53:CB53"/>
    <mergeCell ref="CP4:DB4"/>
    <mergeCell ref="BP3:DB3"/>
    <mergeCell ref="CP53:DB53"/>
    <mergeCell ref="CP38:DB38"/>
    <mergeCell ref="CP39:DB39"/>
    <mergeCell ref="CP13:DB13"/>
    <mergeCell ref="BP15:CB15"/>
    <mergeCell ref="CC15:CO15"/>
    <mergeCell ref="A31:AC31"/>
    <mergeCell ref="AD31:AI31"/>
    <mergeCell ref="AJ31:BA31"/>
    <mergeCell ref="BB31:BO31"/>
    <mergeCell ref="BP63:CB63"/>
    <mergeCell ref="CC63:CO63"/>
    <mergeCell ref="CP63:DB63"/>
    <mergeCell ref="A2:DB2"/>
    <mergeCell ref="BP5:CB5"/>
    <mergeCell ref="CC5:CO5"/>
    <mergeCell ref="CP5:DB5"/>
    <mergeCell ref="BB3:BO4"/>
    <mergeCell ref="BP4:CB4"/>
    <mergeCell ref="CC4:CO4"/>
    <mergeCell ref="A63:AC63"/>
    <mergeCell ref="AD63:AI63"/>
    <mergeCell ref="AJ63:BA63"/>
    <mergeCell ref="BB63:BO63"/>
    <mergeCell ref="CC64:CO64"/>
    <mergeCell ref="CP64:DB64"/>
    <mergeCell ref="A65:AC65"/>
    <mergeCell ref="AD65:AI65"/>
    <mergeCell ref="AJ65:BA65"/>
    <mergeCell ref="BB65:BO65"/>
    <mergeCell ref="BP65:CB65"/>
    <mergeCell ref="CC65:CO65"/>
    <mergeCell ref="CP65:DB65"/>
    <mergeCell ref="A64:AC64"/>
    <mergeCell ref="AJ71:BA71"/>
    <mergeCell ref="BP64:CB64"/>
    <mergeCell ref="AD64:AI64"/>
    <mergeCell ref="AJ64:BA64"/>
    <mergeCell ref="BB64:BO64"/>
    <mergeCell ref="BP68:CB68"/>
    <mergeCell ref="BB72:BO72"/>
    <mergeCell ref="CC69:CO69"/>
    <mergeCell ref="CP69:DB69"/>
    <mergeCell ref="A71:AC71"/>
    <mergeCell ref="AD71:AI71"/>
    <mergeCell ref="A69:AC69"/>
    <mergeCell ref="AD69:AI69"/>
    <mergeCell ref="AJ69:BA69"/>
    <mergeCell ref="BB69:BO69"/>
    <mergeCell ref="BP69:CB69"/>
    <mergeCell ref="A77:AC77"/>
    <mergeCell ref="AD77:AI77"/>
    <mergeCell ref="AJ77:BA77"/>
    <mergeCell ref="BB77:BO77"/>
    <mergeCell ref="BP77:CB77"/>
    <mergeCell ref="CC77:CO77"/>
    <mergeCell ref="CP77:DB77"/>
    <mergeCell ref="BP70:CB70"/>
    <mergeCell ref="CP71:DB71"/>
    <mergeCell ref="CC70:CO70"/>
    <mergeCell ref="CP70:DB70"/>
    <mergeCell ref="BP72:CB72"/>
    <mergeCell ref="CC72:CO72"/>
    <mergeCell ref="CP72:DB72"/>
    <mergeCell ref="A70:AC70"/>
    <mergeCell ref="AD70:AI70"/>
    <mergeCell ref="BP71:CB71"/>
    <mergeCell ref="CC71:CO71"/>
    <mergeCell ref="A72:AC72"/>
    <mergeCell ref="AD72:AI72"/>
    <mergeCell ref="AJ72:BA72"/>
    <mergeCell ref="A26:AC26"/>
    <mergeCell ref="AD26:AI26"/>
    <mergeCell ref="AJ26:BA26"/>
    <mergeCell ref="BB26:BO26"/>
    <mergeCell ref="BP26:CB26"/>
    <mergeCell ref="CC26:CO26"/>
    <mergeCell ref="CP26:DB26"/>
    <mergeCell ref="A32:AC32"/>
    <mergeCell ref="AD32:AI32"/>
    <mergeCell ref="A14:Y14"/>
    <mergeCell ref="AD14:AI14"/>
    <mergeCell ref="A21:AC21"/>
    <mergeCell ref="AD21:AI21"/>
    <mergeCell ref="A24:AC24"/>
    <mergeCell ref="AD24:AI24"/>
    <mergeCell ref="AJ14:BA14"/>
    <mergeCell ref="BB14:BO14"/>
    <mergeCell ref="A9:AC9"/>
    <mergeCell ref="AD9:AI9"/>
    <mergeCell ref="AJ9:BA9"/>
    <mergeCell ref="BB9:BO9"/>
    <mergeCell ref="A12:AC12"/>
    <mergeCell ref="AD12:AI12"/>
    <mergeCell ref="AJ12:BA12"/>
    <mergeCell ref="BB12:BO12"/>
    <mergeCell ref="BB15:BO15"/>
    <mergeCell ref="AJ13:BA13"/>
    <mergeCell ref="BB13:BO13"/>
    <mergeCell ref="CP9:DB9"/>
    <mergeCell ref="BP12:CB12"/>
    <mergeCell ref="CC12:CO12"/>
    <mergeCell ref="CP12:DB12"/>
    <mergeCell ref="CC14:CO14"/>
    <mergeCell ref="BP14:CB14"/>
    <mergeCell ref="BP13:CB13"/>
    <mergeCell ref="CP15:DB15"/>
    <mergeCell ref="A13:AC13"/>
    <mergeCell ref="AD13:AI13"/>
    <mergeCell ref="A19:AC19"/>
    <mergeCell ref="AD19:AI19"/>
    <mergeCell ref="AJ19:BA19"/>
    <mergeCell ref="BB19:BO19"/>
    <mergeCell ref="A15:AC15"/>
    <mergeCell ref="AD15:AI15"/>
    <mergeCell ref="AJ15:BA15"/>
    <mergeCell ref="AJ21:BA21"/>
    <mergeCell ref="BB21:BO21"/>
    <mergeCell ref="A23:AC23"/>
    <mergeCell ref="AD23:AI23"/>
    <mergeCell ref="AJ23:BA23"/>
    <mergeCell ref="A22:AC22"/>
    <mergeCell ref="AD22:AI22"/>
    <mergeCell ref="AJ22:BA22"/>
    <mergeCell ref="AJ24:BA24"/>
    <mergeCell ref="BB24:BO24"/>
    <mergeCell ref="AJ32:BA32"/>
    <mergeCell ref="BB32:BO32"/>
    <mergeCell ref="A33:AC33"/>
    <mergeCell ref="AD33:AI33"/>
    <mergeCell ref="AJ33:BA33"/>
    <mergeCell ref="BB33:BO33"/>
    <mergeCell ref="CP57:DB57"/>
    <mergeCell ref="A62:AC62"/>
    <mergeCell ref="AD62:AI62"/>
    <mergeCell ref="AJ62:BA62"/>
    <mergeCell ref="BB62:BO62"/>
    <mergeCell ref="BP62:CB62"/>
    <mergeCell ref="CC62:CO62"/>
    <mergeCell ref="CP62:DB62"/>
    <mergeCell ref="A66:AC66"/>
    <mergeCell ref="AD66:AI66"/>
    <mergeCell ref="AJ66:BA66"/>
    <mergeCell ref="BB66:BO66"/>
    <mergeCell ref="BP48:CB48"/>
    <mergeCell ref="CC48:CO48"/>
    <mergeCell ref="CP48:DB48"/>
  </mergeCells>
  <printOptions/>
  <pageMargins left="0.7874015748031497" right="0.4724409448818898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B45"/>
  <sheetViews>
    <sheetView tabSelected="1" workbookViewId="0" topLeftCell="A1">
      <selection activeCell="AF46" sqref="AF46"/>
    </sheetView>
  </sheetViews>
  <sheetFormatPr defaultColWidth="9.00390625" defaultRowHeight="12.75"/>
  <cols>
    <col min="1" max="16384" width="0.875" style="3" customWidth="1"/>
  </cols>
  <sheetData>
    <row r="1" spans="2:10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7" t="s">
        <v>48</v>
      </c>
    </row>
    <row r="2" spans="1:106" ht="19.5" customHeight="1">
      <c r="A2" s="130" t="s">
        <v>59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</row>
    <row r="3" spans="1:106" ht="12.75">
      <c r="A3" s="106" t="s">
        <v>18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7"/>
      <c r="AD3" s="134" t="s">
        <v>8</v>
      </c>
      <c r="AE3" s="135"/>
      <c r="AF3" s="135"/>
      <c r="AG3" s="135"/>
      <c r="AH3" s="135"/>
      <c r="AI3" s="136"/>
      <c r="AJ3" s="134" t="s">
        <v>60</v>
      </c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7"/>
      <c r="BB3" s="134" t="s">
        <v>27</v>
      </c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6"/>
      <c r="BP3" s="87" t="s">
        <v>12</v>
      </c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50"/>
    </row>
    <row r="4" spans="1:106" ht="7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1"/>
      <c r="AD4" s="239"/>
      <c r="AE4" s="240"/>
      <c r="AF4" s="240"/>
      <c r="AG4" s="240"/>
      <c r="AH4" s="240"/>
      <c r="AI4" s="241"/>
      <c r="AJ4" s="239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1"/>
      <c r="BB4" s="239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1"/>
      <c r="BP4" s="50" t="s">
        <v>19</v>
      </c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2"/>
      <c r="CC4" s="99" t="s">
        <v>28</v>
      </c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1"/>
      <c r="CP4" s="99" t="s">
        <v>21</v>
      </c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</row>
    <row r="5" spans="1:106" ht="13.5" thickBot="1">
      <c r="A5" s="52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164">
        <v>2</v>
      </c>
      <c r="AE5" s="164"/>
      <c r="AF5" s="164"/>
      <c r="AG5" s="164"/>
      <c r="AH5" s="164"/>
      <c r="AI5" s="164"/>
      <c r="AJ5" s="53">
        <v>3</v>
      </c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134">
        <v>4</v>
      </c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6"/>
      <c r="BP5" s="131">
        <v>5</v>
      </c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3"/>
      <c r="CC5" s="131">
        <v>6</v>
      </c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3"/>
      <c r="CP5" s="131">
        <v>7</v>
      </c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</row>
    <row r="6" spans="1:106" ht="24" customHeight="1">
      <c r="A6" s="237" t="s">
        <v>62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8"/>
      <c r="AD6" s="95" t="s">
        <v>29</v>
      </c>
      <c r="AE6" s="96"/>
      <c r="AF6" s="96"/>
      <c r="AG6" s="96"/>
      <c r="AH6" s="96"/>
      <c r="AI6" s="96"/>
      <c r="AJ6" s="96" t="s">
        <v>9</v>
      </c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148">
        <v>2700000</v>
      </c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236"/>
      <c r="BP6" s="148">
        <v>786255.09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236"/>
      <c r="CC6" s="148">
        <f>CC24</f>
        <v>786255.0899999999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236"/>
      <c r="CP6" s="148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50"/>
    </row>
    <row r="7" spans="1:106" ht="15" customHeight="1">
      <c r="A7" s="223" t="s">
        <v>6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5"/>
      <c r="AD7" s="226" t="s">
        <v>30</v>
      </c>
      <c r="AE7" s="227"/>
      <c r="AF7" s="227"/>
      <c r="AG7" s="227"/>
      <c r="AH7" s="227"/>
      <c r="AI7" s="228"/>
      <c r="AJ7" s="232" t="s">
        <v>9</v>
      </c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8"/>
      <c r="BB7" s="151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60"/>
      <c r="BP7" s="151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60"/>
      <c r="CC7" s="151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60"/>
      <c r="CP7" s="151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3"/>
    </row>
    <row r="8" spans="1:106" ht="24" customHeight="1">
      <c r="A8" s="234" t="s">
        <v>63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5"/>
      <c r="AD8" s="229"/>
      <c r="AE8" s="230"/>
      <c r="AF8" s="230"/>
      <c r="AG8" s="230"/>
      <c r="AH8" s="230"/>
      <c r="AI8" s="231"/>
      <c r="AJ8" s="233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90"/>
      <c r="BB8" s="181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3"/>
      <c r="BP8" s="181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3"/>
      <c r="CC8" s="181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3"/>
      <c r="CP8" s="181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4"/>
    </row>
    <row r="9" spans="1:106" ht="15" customHeight="1">
      <c r="A9" s="223" t="s">
        <v>64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5"/>
      <c r="AD9" s="189"/>
      <c r="AE9" s="190"/>
      <c r="AF9" s="190"/>
      <c r="AG9" s="190"/>
      <c r="AH9" s="190"/>
      <c r="AI9" s="191"/>
      <c r="AJ9" s="195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1"/>
      <c r="BB9" s="151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60"/>
      <c r="BP9" s="151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60"/>
      <c r="CC9" s="151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60"/>
      <c r="CP9" s="151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3"/>
    </row>
    <row r="10" spans="1:106" ht="15" customHeigh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222"/>
      <c r="AD10" s="192"/>
      <c r="AE10" s="193"/>
      <c r="AF10" s="193"/>
      <c r="AG10" s="193"/>
      <c r="AH10" s="193"/>
      <c r="AI10" s="194"/>
      <c r="AJ10" s="196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8"/>
      <c r="BB10" s="181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3"/>
      <c r="BP10" s="181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3"/>
      <c r="CC10" s="181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3"/>
      <c r="CP10" s="181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4"/>
    </row>
    <row r="11" spans="1:106" ht="15" customHeight="1">
      <c r="A11" s="219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1"/>
      <c r="AD11" s="118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85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8"/>
      <c r="BP11" s="185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8"/>
      <c r="CC11" s="185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8"/>
      <c r="CP11" s="185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7"/>
    </row>
    <row r="12" spans="1:106" ht="15" customHeight="1">
      <c r="A12" s="219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1"/>
      <c r="AD12" s="118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85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8"/>
      <c r="BP12" s="185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8"/>
      <c r="CC12" s="185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8"/>
      <c r="CP12" s="185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7"/>
    </row>
    <row r="13" spans="1:106" ht="15" customHeight="1">
      <c r="A13" s="219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1"/>
      <c r="AD13" s="118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85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8"/>
      <c r="BP13" s="185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8"/>
      <c r="CC13" s="185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8"/>
      <c r="CP13" s="185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7"/>
    </row>
    <row r="14" spans="1:106" ht="15" customHeight="1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118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85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8"/>
      <c r="BP14" s="185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8"/>
      <c r="CC14" s="185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8"/>
      <c r="CP14" s="185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7"/>
    </row>
    <row r="15" spans="1:106" ht="15" customHeight="1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1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85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8"/>
      <c r="BP15" s="185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8"/>
      <c r="CC15" s="185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8"/>
      <c r="CP15" s="185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7"/>
    </row>
    <row r="16" spans="1:106" ht="15" customHeight="1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1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85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8"/>
      <c r="BP16" s="185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8"/>
      <c r="CC16" s="185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8"/>
      <c r="CP16" s="185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7"/>
    </row>
    <row r="17" spans="1:106" ht="15" customHeight="1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1"/>
      <c r="AD17" s="11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85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8"/>
      <c r="BP17" s="185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8"/>
      <c r="CC17" s="185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8"/>
      <c r="CP17" s="185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7"/>
    </row>
    <row r="18" spans="1:106" ht="15" customHeight="1">
      <c r="A18" s="219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1"/>
      <c r="AD18" s="118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85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8"/>
      <c r="BP18" s="185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8"/>
      <c r="CC18" s="185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8"/>
      <c r="CP18" s="185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7"/>
    </row>
    <row r="19" spans="1:106" ht="15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1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85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8"/>
      <c r="BP19" s="185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8"/>
      <c r="CC19" s="185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8"/>
      <c r="CP19" s="185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7"/>
    </row>
    <row r="20" spans="1:106" ht="24" customHeight="1">
      <c r="A20" s="213" t="s">
        <v>61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4"/>
      <c r="AD20" s="34" t="s">
        <v>31</v>
      </c>
      <c r="AE20" s="35"/>
      <c r="AF20" s="35"/>
      <c r="AG20" s="35"/>
      <c r="AH20" s="35"/>
      <c r="AI20" s="35"/>
      <c r="AJ20" s="35" t="s">
        <v>9</v>
      </c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185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8"/>
      <c r="BP20" s="185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8"/>
      <c r="CC20" s="185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8"/>
      <c r="CP20" s="185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7"/>
    </row>
    <row r="21" spans="1:106" ht="15" customHeight="1">
      <c r="A21" s="223" t="s">
        <v>64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5"/>
      <c r="AD21" s="189"/>
      <c r="AE21" s="190"/>
      <c r="AF21" s="190"/>
      <c r="AG21" s="190"/>
      <c r="AH21" s="190"/>
      <c r="AI21" s="191"/>
      <c r="AJ21" s="195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1"/>
      <c r="BB21" s="151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60"/>
      <c r="BP21" s="151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60"/>
      <c r="CC21" s="151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60"/>
      <c r="CP21" s="151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3"/>
    </row>
    <row r="22" spans="1:106" ht="1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222"/>
      <c r="AD22" s="192"/>
      <c r="AE22" s="193"/>
      <c r="AF22" s="193"/>
      <c r="AG22" s="193"/>
      <c r="AH22" s="193"/>
      <c r="AI22" s="194"/>
      <c r="AJ22" s="196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8"/>
      <c r="BB22" s="181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3"/>
      <c r="BP22" s="181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1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3"/>
      <c r="CP22" s="181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4"/>
    </row>
    <row r="23" spans="1:106" ht="15" customHeight="1">
      <c r="A23" s="219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1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85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8"/>
      <c r="BP23" s="185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8"/>
      <c r="CC23" s="185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8"/>
      <c r="CP23" s="185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7"/>
    </row>
    <row r="24" spans="1:106" ht="24" customHeight="1">
      <c r="A24" s="213" t="s">
        <v>49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4"/>
      <c r="AD24" s="34" t="s">
        <v>32</v>
      </c>
      <c r="AE24" s="35"/>
      <c r="AF24" s="35"/>
      <c r="AG24" s="35"/>
      <c r="AH24" s="35"/>
      <c r="AI24" s="35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85">
        <f>BB25+BB26</f>
        <v>2700000</v>
      </c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8"/>
      <c r="BP24" s="185">
        <f>BP25+BP26</f>
        <v>786255.0899999999</v>
      </c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8"/>
      <c r="CC24" s="185">
        <f>CC25+CC26</f>
        <v>786255.0899999999</v>
      </c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8"/>
      <c r="CP24" s="185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7"/>
    </row>
    <row r="25" spans="1:106" ht="15" customHeight="1">
      <c r="A25" s="216" t="s">
        <v>33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8"/>
      <c r="AD25" s="34" t="s">
        <v>34</v>
      </c>
      <c r="AE25" s="35"/>
      <c r="AF25" s="35"/>
      <c r="AG25" s="35"/>
      <c r="AH25" s="35"/>
      <c r="AI25" s="35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85">
        <v>-12881400</v>
      </c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8"/>
      <c r="BP25" s="185">
        <v>-16098138.14</v>
      </c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8"/>
      <c r="CC25" s="185">
        <f>BP25</f>
        <v>-16098138.14</v>
      </c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8"/>
      <c r="CP25" s="185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7"/>
    </row>
    <row r="26" spans="1:106" ht="15" customHeight="1" thickBot="1">
      <c r="A26" s="216" t="s">
        <v>35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8"/>
      <c r="AD26" s="34" t="s">
        <v>36</v>
      </c>
      <c r="AE26" s="35"/>
      <c r="AF26" s="35"/>
      <c r="AG26" s="35"/>
      <c r="AH26" s="35"/>
      <c r="AI26" s="35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85">
        <v>15581400</v>
      </c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8"/>
      <c r="BP26" s="199">
        <v>16884393.23</v>
      </c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1"/>
      <c r="CC26" s="199">
        <f>BP26</f>
        <v>16884393.23</v>
      </c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1"/>
      <c r="CP26" s="185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7"/>
    </row>
    <row r="27" spans="1:106" ht="33" customHeight="1">
      <c r="A27" s="213" t="s">
        <v>50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4"/>
      <c r="AD27" s="34" t="s">
        <v>37</v>
      </c>
      <c r="AE27" s="35"/>
      <c r="AF27" s="35"/>
      <c r="AG27" s="35"/>
      <c r="AH27" s="35"/>
      <c r="AI27" s="35"/>
      <c r="AJ27" s="35" t="s">
        <v>9</v>
      </c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205" t="s">
        <v>9</v>
      </c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15"/>
      <c r="BP27" s="185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8"/>
      <c r="CC27" s="185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8"/>
      <c r="CP27" s="205" t="s">
        <v>9</v>
      </c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7"/>
    </row>
    <row r="28" spans="1:106" ht="33" customHeight="1">
      <c r="A28" s="213" t="s">
        <v>51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4"/>
      <c r="AD28" s="34" t="s">
        <v>38</v>
      </c>
      <c r="AE28" s="35"/>
      <c r="AF28" s="35"/>
      <c r="AG28" s="35"/>
      <c r="AH28" s="35"/>
      <c r="AI28" s="35"/>
      <c r="AJ28" s="35" t="s">
        <v>9</v>
      </c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205" t="s">
        <v>9</v>
      </c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15"/>
      <c r="BP28" s="185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8"/>
      <c r="CC28" s="185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8"/>
      <c r="CP28" s="205" t="s">
        <v>9</v>
      </c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7"/>
    </row>
    <row r="29" spans="1:106" ht="33" customHeight="1" thickBot="1">
      <c r="A29" s="208" t="s">
        <v>52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10" t="s">
        <v>39</v>
      </c>
      <c r="AE29" s="211"/>
      <c r="AF29" s="211"/>
      <c r="AG29" s="211"/>
      <c r="AH29" s="211"/>
      <c r="AI29" s="211"/>
      <c r="AJ29" s="211" t="s">
        <v>9</v>
      </c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02" t="s">
        <v>9</v>
      </c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12"/>
      <c r="BP29" s="199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1"/>
      <c r="CC29" s="199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1"/>
      <c r="CP29" s="202" t="s">
        <v>9</v>
      </c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4"/>
    </row>
    <row r="32" spans="1:60" s="2" customFormat="1" ht="11.25">
      <c r="A32" s="2" t="s">
        <v>40</v>
      </c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K32" s="81" t="s">
        <v>102</v>
      </c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5:60" s="2" customFormat="1" ht="11.25">
      <c r="O33" s="180" t="s">
        <v>41</v>
      </c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K33" s="180" t="s">
        <v>42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</row>
    <row r="34" spans="19:97" s="2" customFormat="1" ht="11.25"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1"/>
      <c r="AZ34" s="11"/>
      <c r="BA34" s="11"/>
      <c r="BB34" s="11"/>
      <c r="BC34" s="11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9:97" s="2" customFormat="1" ht="11.25"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1"/>
      <c r="AZ35" s="11"/>
      <c r="BA35" s="11"/>
      <c r="BB35" s="11"/>
      <c r="BC35" s="11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="2" customFormat="1" ht="11.25">
      <c r="A36" s="2" t="s">
        <v>43</v>
      </c>
    </row>
    <row r="37" spans="1:71" s="11" customFormat="1" ht="11.2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2"/>
      <c r="AS37" s="2"/>
      <c r="AT37" s="2"/>
      <c r="AU37" s="2"/>
      <c r="AV37" s="81" t="s">
        <v>71</v>
      </c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</row>
    <row r="38" spans="1:71" s="1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80" t="s">
        <v>41</v>
      </c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2"/>
      <c r="AS38" s="2"/>
      <c r="AT38" s="2"/>
      <c r="AU38" s="2"/>
      <c r="AV38" s="180" t="s">
        <v>42</v>
      </c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</row>
    <row r="39" spans="1:104" s="11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0"/>
      <c r="AS39" s="10"/>
      <c r="AT39" s="10"/>
      <c r="AU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</row>
    <row r="40" spans="1:104" s="11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AR40" s="10"/>
      <c r="AS40" s="10"/>
      <c r="AT40" s="10"/>
      <c r="AU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</row>
    <row r="41" spans="1:64" s="11" customFormat="1" ht="11.25">
      <c r="A41" s="2" t="s">
        <v>45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2"/>
      <c r="AL41" s="2"/>
      <c r="AM41" s="2"/>
      <c r="AN41" s="2"/>
      <c r="AO41" s="81" t="s">
        <v>132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9:64" s="11" customFormat="1" ht="11.25" customHeight="1">
      <c r="S42" s="180" t="s">
        <v>41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2"/>
      <c r="AL42" s="2"/>
      <c r="AM42" s="2"/>
      <c r="AN42" s="2"/>
      <c r="AO42" s="180" t="s">
        <v>42</v>
      </c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</row>
    <row r="43" s="2" customFormat="1" ht="11.25">
      <c r="AU43" s="12"/>
    </row>
    <row r="44" s="2" customFormat="1" ht="11.25">
      <c r="AU44" s="12"/>
    </row>
    <row r="45" spans="1:35" s="2" customFormat="1" ht="11.25">
      <c r="A45" s="79" t="s">
        <v>46</v>
      </c>
      <c r="B45" s="79"/>
      <c r="C45" s="179" t="s">
        <v>235</v>
      </c>
      <c r="D45" s="179"/>
      <c r="E45" s="179"/>
      <c r="F45" s="179"/>
      <c r="G45" s="242" t="s">
        <v>46</v>
      </c>
      <c r="H45" s="242"/>
      <c r="J45" s="81" t="s">
        <v>236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242">
        <v>20</v>
      </c>
      <c r="AC45" s="242"/>
      <c r="AD45" s="242"/>
      <c r="AE45" s="242"/>
      <c r="AF45" s="80" t="s">
        <v>237</v>
      </c>
      <c r="AG45" s="80"/>
      <c r="AH45" s="80"/>
      <c r="AI45" s="2" t="s">
        <v>54</v>
      </c>
    </row>
    <row r="46" ht="3" customHeight="1"/>
  </sheetData>
  <mergeCells count="184">
    <mergeCell ref="S42:AJ42"/>
    <mergeCell ref="AO42:BL42"/>
    <mergeCell ref="A45:B45"/>
    <mergeCell ref="G45:H45"/>
    <mergeCell ref="J45:AA45"/>
    <mergeCell ref="AB45:AE45"/>
    <mergeCell ref="AF45:AH45"/>
    <mergeCell ref="Z38:AQ38"/>
    <mergeCell ref="AV38:BS38"/>
    <mergeCell ref="S41:AJ41"/>
    <mergeCell ref="AO41:BL41"/>
    <mergeCell ref="A3:AC4"/>
    <mergeCell ref="AD3:AI4"/>
    <mergeCell ref="A5:AC5"/>
    <mergeCell ref="AD5:AI5"/>
    <mergeCell ref="AD21:AI22"/>
    <mergeCell ref="AD11:AI11"/>
    <mergeCell ref="A13:AC13"/>
    <mergeCell ref="AD13:AI13"/>
    <mergeCell ref="A15:AC15"/>
    <mergeCell ref="AD15:AI15"/>
    <mergeCell ref="A17:AC17"/>
    <mergeCell ref="AD17:AI17"/>
    <mergeCell ref="A19:AC19"/>
    <mergeCell ref="AD19:AI19"/>
    <mergeCell ref="AJ3:BA4"/>
    <mergeCell ref="BB3:BO4"/>
    <mergeCell ref="BP3:DB3"/>
    <mergeCell ref="BP4:CB4"/>
    <mergeCell ref="CC4:CO4"/>
    <mergeCell ref="CP4:DB4"/>
    <mergeCell ref="A6:AC6"/>
    <mergeCell ref="AD6:AI6"/>
    <mergeCell ref="AJ6:BA6"/>
    <mergeCell ref="BB6:BO6"/>
    <mergeCell ref="BP6:CB6"/>
    <mergeCell ref="CC6:CO6"/>
    <mergeCell ref="CP6:DB6"/>
    <mergeCell ref="AJ5:BA5"/>
    <mergeCell ref="BB5:BO5"/>
    <mergeCell ref="BP5:CB5"/>
    <mergeCell ref="CC5:CO5"/>
    <mergeCell ref="CP5:DB5"/>
    <mergeCell ref="AJ21:BA22"/>
    <mergeCell ref="A22:AC22"/>
    <mergeCell ref="A7:AC7"/>
    <mergeCell ref="AD7:AI8"/>
    <mergeCell ref="AJ7:BA8"/>
    <mergeCell ref="A10:AC10"/>
    <mergeCell ref="A9:AC9"/>
    <mergeCell ref="A8:AC8"/>
    <mergeCell ref="A21:AC21"/>
    <mergeCell ref="A11:AC11"/>
    <mergeCell ref="AJ11:BA11"/>
    <mergeCell ref="BB11:BO11"/>
    <mergeCell ref="BP11:CB11"/>
    <mergeCell ref="CC11:CO11"/>
    <mergeCell ref="BP13:CB13"/>
    <mergeCell ref="CC13:CO13"/>
    <mergeCell ref="CP11:DB11"/>
    <mergeCell ref="A12:AC12"/>
    <mergeCell ref="AD12:AI12"/>
    <mergeCell ref="AJ12:BA12"/>
    <mergeCell ref="BB12:BO12"/>
    <mergeCell ref="BP12:CB12"/>
    <mergeCell ref="CC12:CO12"/>
    <mergeCell ref="CP12:DB12"/>
    <mergeCell ref="CP13:DB13"/>
    <mergeCell ref="A14:AC14"/>
    <mergeCell ref="AD14:AI14"/>
    <mergeCell ref="AJ14:BA14"/>
    <mergeCell ref="BB14:BO14"/>
    <mergeCell ref="BP14:CB14"/>
    <mergeCell ref="CC14:CO14"/>
    <mergeCell ref="CP14:DB14"/>
    <mergeCell ref="AJ13:BA13"/>
    <mergeCell ref="BB13:BO13"/>
    <mergeCell ref="AJ15:BA15"/>
    <mergeCell ref="BB15:BO15"/>
    <mergeCell ref="BP15:CB15"/>
    <mergeCell ref="CC15:CO15"/>
    <mergeCell ref="BP17:CB17"/>
    <mergeCell ref="CC17:CO17"/>
    <mergeCell ref="CP15:DB15"/>
    <mergeCell ref="A16:AC16"/>
    <mergeCell ref="AD16:AI16"/>
    <mergeCell ref="AJ16:BA16"/>
    <mergeCell ref="BB16:BO16"/>
    <mergeCell ref="BP16:CB16"/>
    <mergeCell ref="CC16:CO16"/>
    <mergeCell ref="CP16:DB16"/>
    <mergeCell ref="CP17:DB17"/>
    <mergeCell ref="A18:AC18"/>
    <mergeCell ref="AD18:AI18"/>
    <mergeCell ref="AJ18:BA18"/>
    <mergeCell ref="BB18:BO18"/>
    <mergeCell ref="BP18:CB18"/>
    <mergeCell ref="CC18:CO18"/>
    <mergeCell ref="CP18:DB18"/>
    <mergeCell ref="AJ17:BA17"/>
    <mergeCell ref="BB17:BO17"/>
    <mergeCell ref="CP20:DB20"/>
    <mergeCell ref="AJ19:BA19"/>
    <mergeCell ref="BB19:BO19"/>
    <mergeCell ref="BP19:CB19"/>
    <mergeCell ref="CC19:CO19"/>
    <mergeCell ref="A20:AC20"/>
    <mergeCell ref="AD20:AI20"/>
    <mergeCell ref="AJ20:BA20"/>
    <mergeCell ref="BB20:BO20"/>
    <mergeCell ref="A23:AC23"/>
    <mergeCell ref="AD23:AI23"/>
    <mergeCell ref="AJ23:BA23"/>
    <mergeCell ref="BB23:BO23"/>
    <mergeCell ref="BP23:CB23"/>
    <mergeCell ref="CC23:CO23"/>
    <mergeCell ref="CP23:DB23"/>
    <mergeCell ref="A24:AC24"/>
    <mergeCell ref="AD24:AI24"/>
    <mergeCell ref="AJ24:BA24"/>
    <mergeCell ref="BB24:BO24"/>
    <mergeCell ref="BP24:CB24"/>
    <mergeCell ref="CC24:CO24"/>
    <mergeCell ref="CP24:DB24"/>
    <mergeCell ref="A25:AC25"/>
    <mergeCell ref="AD25:AI25"/>
    <mergeCell ref="AJ25:BA25"/>
    <mergeCell ref="BB25:BO25"/>
    <mergeCell ref="BP25:CB25"/>
    <mergeCell ref="CC25:CO25"/>
    <mergeCell ref="CP25:DB25"/>
    <mergeCell ref="A26:AC26"/>
    <mergeCell ref="AD26:AI26"/>
    <mergeCell ref="AJ26:BA26"/>
    <mergeCell ref="BB26:BO26"/>
    <mergeCell ref="BP26:CB26"/>
    <mergeCell ref="CC26:CO26"/>
    <mergeCell ref="CP26:DB26"/>
    <mergeCell ref="A27:AC27"/>
    <mergeCell ref="AD27:AI27"/>
    <mergeCell ref="AJ27:BA27"/>
    <mergeCell ref="BB27:BO27"/>
    <mergeCell ref="A28:AC28"/>
    <mergeCell ref="AD28:AI28"/>
    <mergeCell ref="AJ28:BA28"/>
    <mergeCell ref="BB28:BO28"/>
    <mergeCell ref="A29:AC29"/>
    <mergeCell ref="AD29:AI29"/>
    <mergeCell ref="AJ29:BA29"/>
    <mergeCell ref="BB29:BO29"/>
    <mergeCell ref="BB7:BO8"/>
    <mergeCell ref="BP29:CB29"/>
    <mergeCell ref="CC29:CO29"/>
    <mergeCell ref="CP29:DB29"/>
    <mergeCell ref="BP27:CB27"/>
    <mergeCell ref="CC27:CO27"/>
    <mergeCell ref="CP27:DB27"/>
    <mergeCell ref="BP28:CB28"/>
    <mergeCell ref="CC28:CO28"/>
    <mergeCell ref="CP28:DB28"/>
    <mergeCell ref="AD9:AI10"/>
    <mergeCell ref="AJ9:BA10"/>
    <mergeCell ref="BB9:BO10"/>
    <mergeCell ref="BP9:CB10"/>
    <mergeCell ref="CC21:CO22"/>
    <mergeCell ref="CP21:DB22"/>
    <mergeCell ref="BP7:CB8"/>
    <mergeCell ref="CC7:CO8"/>
    <mergeCell ref="CP7:DB8"/>
    <mergeCell ref="CC9:CO10"/>
    <mergeCell ref="CP9:DB10"/>
    <mergeCell ref="CP19:DB19"/>
    <mergeCell ref="BP20:CB20"/>
    <mergeCell ref="CC20:CO20"/>
    <mergeCell ref="Z37:AQ37"/>
    <mergeCell ref="AV37:BS37"/>
    <mergeCell ref="A2:DB2"/>
    <mergeCell ref="C45:F45"/>
    <mergeCell ref="O33:AF33"/>
    <mergeCell ref="O32:AF32"/>
    <mergeCell ref="AK32:BH32"/>
    <mergeCell ref="AK33:BH33"/>
    <mergeCell ref="BB21:BO22"/>
    <mergeCell ref="BP21:CB22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PROF-EfimovaAM</dc:creator>
  <cp:keywords/>
  <dc:description/>
  <cp:lastModifiedBy>бухгалтер</cp:lastModifiedBy>
  <cp:lastPrinted>2016-03-15T09:17:15Z</cp:lastPrinted>
  <dcterms:created xsi:type="dcterms:W3CDTF">2007-09-21T13:26:36Z</dcterms:created>
  <dcterms:modified xsi:type="dcterms:W3CDTF">2016-03-15T09:18:07Z</dcterms:modified>
  <cp:category/>
  <cp:version/>
  <cp:contentType/>
  <cp:contentStatus/>
</cp:coreProperties>
</file>